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hidePivotFieldList="1" autoCompressPictures="0"/>
  <bookViews>
    <workbookView xWindow="620" yWindow="0" windowWidth="27540" windowHeight="16600" tabRatio="835"/>
  </bookViews>
  <sheets>
    <sheet name="PD graus i màsters CG maig PGP" sheetId="4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0" i="44" l="1"/>
  <c r="G107" i="44"/>
  <c r="H107" i="44"/>
  <c r="I107" i="44"/>
  <c r="J107" i="44"/>
  <c r="K107" i="44"/>
  <c r="L107" i="44"/>
  <c r="M107" i="44"/>
  <c r="N107" i="44"/>
  <c r="O107" i="44"/>
  <c r="P107" i="44"/>
  <c r="Q107" i="44"/>
  <c r="R107" i="44"/>
  <c r="S107" i="44"/>
  <c r="T107" i="44"/>
  <c r="U107" i="44"/>
  <c r="V107" i="44"/>
  <c r="W107" i="44"/>
  <c r="X107" i="44"/>
  <c r="Y107" i="44"/>
  <c r="Z107" i="44"/>
  <c r="AA107" i="44"/>
  <c r="AB107" i="44"/>
  <c r="AC107" i="44"/>
  <c r="AD107" i="44"/>
  <c r="F107" i="44"/>
  <c r="E60" i="44"/>
  <c r="D105" i="44"/>
  <c r="D80" i="44"/>
  <c r="D99" i="44"/>
  <c r="D69" i="44"/>
  <c r="D88" i="44"/>
  <c r="D101" i="44"/>
  <c r="D84" i="44"/>
  <c r="D97" i="44"/>
  <c r="D106" i="44"/>
  <c r="D107" i="44"/>
</calcChain>
</file>

<file path=xl/connections.xml><?xml version="1.0" encoding="utf-8"?>
<connections xmlns="http://schemas.openxmlformats.org/spreadsheetml/2006/main">
  <connection id="1" keepAlive="1" name="ssql2r PD vwQuadreDepartamentDetallAll" type="5" refreshedVersion="4" background="1" saveData="1">
    <dbPr connection="Provider=SQLOLEDB.1;Integrated Security=SSPI;Persist Security Info=True;Initial Catalog=PD;Data Source=ssql2r;Use Procedure for Prepare=1;Auto Translate=True;Packet Size=4096;Workstation ID=RIEMANN;Use Encryption for Data=False;Tag with column collation when possible=False" command="&quot;PD&quot;.&quot;dbo&quot;.&quot;vwQuadreDepartamentDetallAll&quot;" commandType="3"/>
  </connection>
</connections>
</file>

<file path=xl/sharedStrings.xml><?xml version="1.0" encoding="utf-8"?>
<sst xmlns="http://schemas.openxmlformats.org/spreadsheetml/2006/main" count="153" uniqueCount="138">
  <si>
    <t>PEDAG</t>
  </si>
  <si>
    <t>PSICO</t>
  </si>
  <si>
    <t>DIDESP</t>
  </si>
  <si>
    <t>QUIM</t>
  </si>
  <si>
    <t>BIOL</t>
  </si>
  <si>
    <t>CAMB</t>
  </si>
  <si>
    <t>INFER</t>
  </si>
  <si>
    <t>DRETPU</t>
  </si>
  <si>
    <t>DRETPR</t>
  </si>
  <si>
    <t>ECON</t>
  </si>
  <si>
    <t>ARQECO</t>
  </si>
  <si>
    <t>EQATA</t>
  </si>
  <si>
    <t>IMAE</t>
  </si>
  <si>
    <t>EMP</t>
  </si>
  <si>
    <t>FISICA</t>
  </si>
  <si>
    <t>OGEDP</t>
  </si>
  <si>
    <t>EMECCI</t>
  </si>
  <si>
    <t>EEEA</t>
  </si>
  <si>
    <t>ATC</t>
  </si>
  <si>
    <t>CCMED</t>
  </si>
  <si>
    <t>FILO</t>
  </si>
  <si>
    <t>FILOCOM</t>
  </si>
  <si>
    <t>GEO</t>
  </si>
  <si>
    <t>HIST</t>
  </si>
  <si>
    <t>ALTRES</t>
  </si>
  <si>
    <t>EPS</t>
  </si>
  <si>
    <t>ASSIGNATURES COMPARTIDES ENGINYERIES  EPS</t>
  </si>
  <si>
    <t>Grau en Arquitectura. 2009</t>
  </si>
  <si>
    <t>Grau en Enginyeria Electrònica Industrial i Automàtica. 2009</t>
  </si>
  <si>
    <t>Grau en Enginyeria Mecànica. 2009</t>
  </si>
  <si>
    <t>Grau en Enginyeria Química. 2009</t>
  </si>
  <si>
    <t>Grau en Enginyeria Agroalimentària. 2010</t>
  </si>
  <si>
    <t>Grau en Enginyeria Informàtica. 2010</t>
  </si>
  <si>
    <t>Grau en Enginyeria en Tecnologies Industrials. 2010</t>
  </si>
  <si>
    <t>Grau en Enginyeria Elèctrica. 2010</t>
  </si>
  <si>
    <t>Màster Universitari en Mecànica de Materials i Estructures. 2012</t>
  </si>
  <si>
    <t>Màster Universitari en Biotecnologia Alimentària. 2013</t>
  </si>
  <si>
    <t>Màster Universitari en Enginyeria Industrial. 2013</t>
  </si>
  <si>
    <t>Màster Universitari en Protecció Integrada de Cultius (IU). 2013</t>
  </si>
  <si>
    <t>Màster Universitari en Enginyeria Informàtica. 2014</t>
  </si>
  <si>
    <t>Grau en Arquitectura Tècnica i Edificació. 2016</t>
  </si>
  <si>
    <t>Grau en Estudis d'Arquitectura. 2014</t>
  </si>
  <si>
    <t>Grau en Innovació i Seguretat Alimentària. 2014</t>
  </si>
  <si>
    <t>Màster Universitari en Arquitectura. 2014</t>
  </si>
  <si>
    <t>Grau en Disseny i Desenvolupament de Videojocs. 2015</t>
  </si>
  <si>
    <t>Màster Universitari Erasmus Mundus en Medical Imaging and Applications (MAIA). 2016</t>
  </si>
  <si>
    <t>Màster Universitari en Visió per Computador i Robòtica. 2016</t>
  </si>
  <si>
    <t>FC</t>
  </si>
  <si>
    <t>Grau en Biologia. 2009</t>
  </si>
  <si>
    <t>Màster Universitari en Biologia Molecular i Biomedicina. 2010</t>
  </si>
  <si>
    <t>Màster Universitari en Catàlisi Avançada i Modelització Molecular. 2013</t>
  </si>
  <si>
    <t>Màster Universitari en Tècniques Cromatogràfiques Aplicades (IU). 2013</t>
  </si>
  <si>
    <t>ASSIGNATURES COMPARTIDES FC</t>
  </si>
  <si>
    <t>Grau en Biotecnologia. 2009</t>
  </si>
  <si>
    <t>Grau en Ciències Ambientals. 2009</t>
  </si>
  <si>
    <t>Grau en Química. 2009</t>
  </si>
  <si>
    <t>FCEE</t>
  </si>
  <si>
    <t>ASSIGNATURES COMPARTIDES FCEE</t>
  </si>
  <si>
    <t>Grau en Administració i Direcció d'Empreses. 2009</t>
  </si>
  <si>
    <t>Grau en Comptabilitat i Finances. 2009</t>
  </si>
  <si>
    <t>Grau en Economia. 2009</t>
  </si>
  <si>
    <t>Màster Universitari en Emprenedoria i Desenvolupament Empresarial. 2014</t>
  </si>
  <si>
    <t>FD</t>
  </si>
  <si>
    <t>ASSIGNATURES COMPARTIDES FD</t>
  </si>
  <si>
    <t>Grau en Dret. 2009</t>
  </si>
  <si>
    <t>Grau en Ciències Polítiques i de l'Administració. 2009</t>
  </si>
  <si>
    <t>Grau en Criminologia. 2009</t>
  </si>
  <si>
    <t>Màster Universitari en Dret de Danys. 2012</t>
  </si>
  <si>
    <t>Màster Universitari en Advocacia. 2012</t>
  </si>
  <si>
    <t>Màster Universitari en Criminologia i Execució Penal (IU). 2014</t>
  </si>
  <si>
    <t>Grau en Ciències Polítiques i de l'Administració. 2017</t>
  </si>
  <si>
    <t>FEP</t>
  </si>
  <si>
    <t>Grau en Psicologia. 2009</t>
  </si>
  <si>
    <t>Grau en Educació Social. 2009</t>
  </si>
  <si>
    <t>Grau en Mestre Educació Primària. 2009</t>
  </si>
  <si>
    <t>ASSIGNATURES COMPARTIDES FEP</t>
  </si>
  <si>
    <t>Grau en Mestre Educació Infantil. 2009</t>
  </si>
  <si>
    <t>Grau en Pedagogia. 2010</t>
  </si>
  <si>
    <t>Grau en Treball Social. 2010</t>
  </si>
  <si>
    <t>Màster Universitari en Treball, Relacions Laborals i Recursos Humans. 2010</t>
  </si>
  <si>
    <t>Màster Universitari en Estudis de Dones, Gènere i Ciutadania (IU). 2012</t>
  </si>
  <si>
    <t>Màster Universitari en Psicologia de l’Educació (MIPE) (IU). 2012</t>
  </si>
  <si>
    <t>Màster Universitari en Intervenció Psicosocial (IU). 2013</t>
  </si>
  <si>
    <t>Màster Universitari en Psicologia General Sanitària (IU). 2014</t>
  </si>
  <si>
    <t>Màster Universitari en Atenció a la Diversitat en una Educació Inclusiva. 2015</t>
  </si>
  <si>
    <t>Màster Universitari en Gestió Cultural (IU). 2015</t>
  </si>
  <si>
    <t>FI</t>
  </si>
  <si>
    <t>Grau en Infermeria. 2009</t>
  </si>
  <si>
    <t>Màster Universitari en Promoció de la Salut. 2013</t>
  </si>
  <si>
    <t>FL</t>
  </si>
  <si>
    <t>ASSIGNATURES COMPARTIDES FL</t>
  </si>
  <si>
    <t>Grau en Comunicació Cultural. 2009</t>
  </si>
  <si>
    <t>Grau en Geografia, Ordenació del Territori i Gestió del Medi Ambient. 2009</t>
  </si>
  <si>
    <t>Grau en Filosofia. 2009</t>
  </si>
  <si>
    <t>Grau en Història. 2009</t>
  </si>
  <si>
    <t>Grau en Història de l'Art. 2009</t>
  </si>
  <si>
    <t>Grau en Llengua i Literatura Catalanes. 2009</t>
  </si>
  <si>
    <t>Grau en Llengua i Literatura Espanyoles. 2009</t>
  </si>
  <si>
    <t>Màster Universitari en Comunicació i Estudis Culturals. 2010</t>
  </si>
  <si>
    <t>Màster Universitari en Reptes de la Filosofia Contemporània (IU). 2012</t>
  </si>
  <si>
    <t>Màster Universitari en Ciutadania i Drets Humans. Ètica i Política (IU). 2013</t>
  </si>
  <si>
    <t>Màster Universitari en Recerca en Humanitats. 2014</t>
  </si>
  <si>
    <t>Màster Universitari en Ensenyament d'espanyol i de català com a segones llengües. 2013</t>
  </si>
  <si>
    <t>Màster Universitari en Identitat Europea Medieval (IU). 2013</t>
  </si>
  <si>
    <t>Màster Universitari en Ciència Cognitiva i Llenguatge (IU). 2013</t>
  </si>
  <si>
    <t>Màster Universitari en Polítiques i Planificació per a les Ciutats, l'Ambient i el Paisatge (IU). 2013</t>
  </si>
  <si>
    <t>Màster Universitari en Filosofia Analítica (IU). 2013</t>
  </si>
  <si>
    <t>Màster Universitari en Patrimoni. 2016</t>
  </si>
  <si>
    <t>FM</t>
  </si>
  <si>
    <t>Grau en Medicina. 2011</t>
  </si>
  <si>
    <t>FT</t>
  </si>
  <si>
    <t>Grau en Turisme. FT. 2009</t>
  </si>
  <si>
    <t>Màster Universitari en Turisme Cultural. 2010</t>
  </si>
  <si>
    <t>Màster Universitari en Direcció i Planificació de Turisme. 2010</t>
  </si>
  <si>
    <t>Grau en Publicitat i Relacions Públiques. 2016</t>
  </si>
  <si>
    <t>EPS Total</t>
  </si>
  <si>
    <t>FC Total</t>
  </si>
  <si>
    <t>FCEE Total</t>
  </si>
  <si>
    <t>FD Total</t>
  </si>
  <si>
    <t>FEP Total</t>
  </si>
  <si>
    <t>FI Total</t>
  </si>
  <si>
    <t>FL Total</t>
  </si>
  <si>
    <t>FM Total</t>
  </si>
  <si>
    <t>FT Total</t>
  </si>
  <si>
    <t>CG Març</t>
  </si>
  <si>
    <t>DESPLEGAMENT DE LA PROGRAMACIÓ DOCENT DE GRAUS I MÀSTERS EN CENTRES INTEGRATS PER AL CURS  2017-18</t>
  </si>
  <si>
    <t>CG Maig</t>
  </si>
  <si>
    <t>CD</t>
  </si>
  <si>
    <t>ESTUDI</t>
  </si>
  <si>
    <t>ESTUDIS DE MÀSTER</t>
  </si>
  <si>
    <t>ESTUDIS DE GRAU</t>
  </si>
  <si>
    <t>ASSIGNACIÓ DE CR.</t>
  </si>
  <si>
    <t>TOTAL ESTUDIS DE MÀSTER</t>
  </si>
  <si>
    <t>TOTAL ESTUDIS DE GRAU</t>
  </si>
  <si>
    <t>TOTAL UdG ESTUDIS DE GRAU I MÀSTER CURS 2017-18</t>
  </si>
  <si>
    <t>Màster Universitari en Formació del Prof. d'Ed. Sec. Oblig. i Batx., FP i Ens. d'Idiomes. 2009</t>
  </si>
  <si>
    <t>Màster Univ.Erasmus Mundus en Gestió del Turisme/European Master in Tourism Management (IU-EM). 2010</t>
  </si>
  <si>
    <t>DESPLEGAMENT EN DEPARTAMENTS DE LA DOCÈNCIA DE GRAUS I MÀSTER (CURS 2017-18)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</si>
</sst>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22"/>
      <color theme="0"/>
      <name val="Georgia"/>
      <family val="1"/>
    </font>
    <font>
      <b/>
      <sz val="14"/>
      <color theme="0"/>
      <name val="Georgia"/>
      <family val="1"/>
    </font>
    <font>
      <b/>
      <sz val="16"/>
      <color theme="1"/>
      <name val="Georgia"/>
      <family val="1"/>
    </font>
    <font>
      <b/>
      <sz val="11"/>
      <color theme="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5"/>
      </top>
      <bottom/>
      <diagonal/>
    </border>
    <border>
      <left/>
      <right style="thin">
        <color auto="1"/>
      </right>
      <top style="thin">
        <color indexed="65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5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auto="1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 style="thin">
        <color auto="1"/>
      </right>
      <top style="thick">
        <color indexed="8"/>
      </top>
      <bottom style="thick">
        <color indexed="8"/>
      </bottom>
      <diagonal/>
    </border>
    <border>
      <left style="thin">
        <color auto="1"/>
      </left>
      <right style="thick">
        <color auto="1"/>
      </right>
      <top style="thick">
        <color indexed="8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thick">
        <color indexed="8"/>
      </top>
      <bottom style="thick">
        <color indexed="8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5"/>
      </top>
      <bottom/>
      <diagonal/>
    </border>
    <border>
      <left style="medium">
        <color auto="1"/>
      </left>
      <right style="thin">
        <color auto="1"/>
      </right>
      <top style="thin">
        <color indexed="65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indexed="8"/>
      </bottom>
      <diagonal/>
    </border>
    <border>
      <left style="thin">
        <color auto="1"/>
      </left>
      <right style="thick">
        <color auto="1"/>
      </right>
      <top/>
      <bottom style="thick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8"/>
      </left>
      <right/>
      <top/>
      <bottom style="medium">
        <color auto="1"/>
      </bottom>
      <diagonal/>
    </border>
    <border>
      <left style="thick">
        <color indexed="8"/>
      </left>
      <right/>
      <top style="medium">
        <color auto="1"/>
      </top>
      <bottom style="thick">
        <color indexed="8"/>
      </bottom>
      <diagonal/>
    </border>
    <border>
      <left/>
      <right style="thick">
        <color auto="1"/>
      </right>
      <top style="medium">
        <color auto="1"/>
      </top>
      <bottom style="thick">
        <color indexed="8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/>
    </xf>
    <xf numFmtId="164" fontId="3" fillId="3" borderId="6" xfId="0" applyNumberFormat="1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164" fontId="3" fillId="3" borderId="9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vertical="center"/>
    </xf>
    <xf numFmtId="164" fontId="3" fillId="0" borderId="29" xfId="0" applyNumberFormat="1" applyFont="1" applyBorder="1" applyAlignment="1">
      <alignment vertical="center"/>
    </xf>
    <xf numFmtId="0" fontId="4" fillId="0" borderId="32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164" fontId="3" fillId="0" borderId="55" xfId="0" applyNumberFormat="1" applyFont="1" applyBorder="1" applyAlignment="1">
      <alignment vertical="center"/>
    </xf>
    <xf numFmtId="164" fontId="3" fillId="7" borderId="34" xfId="0" applyNumberFormat="1" applyFont="1" applyFill="1" applyBorder="1" applyAlignment="1">
      <alignment vertical="center"/>
    </xf>
    <xf numFmtId="164" fontId="3" fillId="7" borderId="55" xfId="0" applyNumberFormat="1" applyFont="1" applyFill="1" applyBorder="1" applyAlignment="1">
      <alignment vertical="center"/>
    </xf>
    <xf numFmtId="164" fontId="3" fillId="7" borderId="8" xfId="0" applyNumberFormat="1" applyFont="1" applyFill="1" applyBorder="1" applyAlignment="1">
      <alignment vertical="center"/>
    </xf>
    <xf numFmtId="164" fontId="3" fillId="7" borderId="9" xfId="0" applyNumberFormat="1" applyFont="1" applyFill="1" applyBorder="1" applyAlignment="1">
      <alignment vertical="center"/>
    </xf>
    <xf numFmtId="164" fontId="3" fillId="7" borderId="28" xfId="0" applyNumberFormat="1" applyFont="1" applyFill="1" applyBorder="1" applyAlignment="1">
      <alignment vertical="center"/>
    </xf>
    <xf numFmtId="164" fontId="3" fillId="7" borderId="29" xfId="0" applyNumberFormat="1" applyFont="1" applyFill="1" applyBorder="1" applyAlignment="1">
      <alignment vertical="center"/>
    </xf>
    <xf numFmtId="164" fontId="4" fillId="3" borderId="40" xfId="0" applyNumberFormat="1" applyFont="1" applyFill="1" applyBorder="1" applyAlignment="1">
      <alignment vertical="center"/>
    </xf>
    <xf numFmtId="164" fontId="4" fillId="3" borderId="39" xfId="0" applyNumberFormat="1" applyFont="1" applyFill="1" applyBorder="1" applyAlignment="1">
      <alignment vertical="center"/>
    </xf>
    <xf numFmtId="164" fontId="4" fillId="3" borderId="41" xfId="0" applyNumberFormat="1" applyFont="1" applyFill="1" applyBorder="1" applyAlignment="1">
      <alignment vertical="center"/>
    </xf>
    <xf numFmtId="164" fontId="8" fillId="5" borderId="11" xfId="0" applyNumberFormat="1" applyFont="1" applyFill="1" applyBorder="1" applyAlignment="1">
      <alignment vertical="center"/>
    </xf>
    <xf numFmtId="164" fontId="8" fillId="5" borderId="59" xfId="0" applyNumberFormat="1" applyFont="1" applyFill="1" applyBorder="1" applyAlignment="1">
      <alignment vertical="center"/>
    </xf>
    <xf numFmtId="164" fontId="8" fillId="5" borderId="14" xfId="0" applyNumberFormat="1" applyFont="1" applyFill="1" applyBorder="1" applyAlignment="1">
      <alignment vertical="center"/>
    </xf>
    <xf numFmtId="164" fontId="8" fillId="5" borderId="10" xfId="0" applyNumberFormat="1" applyFont="1" applyFill="1" applyBorder="1" applyAlignment="1">
      <alignment vertical="center"/>
    </xf>
    <xf numFmtId="164" fontId="8" fillId="5" borderId="12" xfId="0" applyNumberFormat="1" applyFont="1" applyFill="1" applyBorder="1" applyAlignment="1">
      <alignment vertical="center"/>
    </xf>
    <xf numFmtId="164" fontId="4" fillId="6" borderId="38" xfId="0" applyNumberFormat="1" applyFont="1" applyFill="1" applyBorder="1" applyAlignment="1">
      <alignment horizontal="right" vertical="center"/>
    </xf>
    <xf numFmtId="164" fontId="4" fillId="6" borderId="58" xfId="0" applyNumberFormat="1" applyFont="1" applyFill="1" applyBorder="1" applyAlignment="1">
      <alignment horizontal="right" vertical="center"/>
    </xf>
    <xf numFmtId="164" fontId="4" fillId="6" borderId="40" xfId="0" applyNumberFormat="1" applyFont="1" applyFill="1" applyBorder="1" applyAlignment="1">
      <alignment horizontal="right" vertical="center"/>
    </xf>
    <xf numFmtId="164" fontId="4" fillId="6" borderId="39" xfId="0" applyNumberFormat="1" applyFont="1" applyFill="1" applyBorder="1" applyAlignment="1">
      <alignment horizontal="right" vertical="center"/>
    </xf>
    <xf numFmtId="164" fontId="4" fillId="6" borderId="11" xfId="0" applyNumberFormat="1" applyFont="1" applyFill="1" applyBorder="1" applyAlignment="1">
      <alignment horizontal="right" vertical="center"/>
    </xf>
    <xf numFmtId="164" fontId="4" fillId="6" borderId="12" xfId="0" applyNumberFormat="1" applyFont="1" applyFill="1" applyBorder="1" applyAlignment="1">
      <alignment horizontal="right" vertical="center"/>
    </xf>
    <xf numFmtId="164" fontId="4" fillId="6" borderId="14" xfId="0" applyNumberFormat="1" applyFont="1" applyFill="1" applyBorder="1" applyAlignment="1">
      <alignment horizontal="right" vertical="center"/>
    </xf>
    <xf numFmtId="164" fontId="4" fillId="6" borderId="10" xfId="0" applyNumberFormat="1" applyFont="1" applyFill="1" applyBorder="1" applyAlignment="1">
      <alignment horizontal="right" vertical="center"/>
    </xf>
    <xf numFmtId="164" fontId="3" fillId="7" borderId="68" xfId="0" applyNumberFormat="1" applyFont="1" applyFill="1" applyBorder="1" applyAlignment="1">
      <alignment vertical="center"/>
    </xf>
    <xf numFmtId="164" fontId="3" fillId="7" borderId="27" xfId="0" applyNumberFormat="1" applyFont="1" applyFill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164" fontId="3" fillId="0" borderId="69" xfId="0" applyNumberFormat="1" applyFont="1" applyBorder="1" applyAlignment="1">
      <alignment vertical="center"/>
    </xf>
    <xf numFmtId="164" fontId="3" fillId="0" borderId="70" xfId="0" applyNumberFormat="1" applyFont="1" applyBorder="1" applyAlignment="1">
      <alignment vertical="center"/>
    </xf>
    <xf numFmtId="164" fontId="3" fillId="0" borderId="71" xfId="0" applyNumberFormat="1" applyFont="1" applyBorder="1" applyAlignment="1">
      <alignment vertical="center"/>
    </xf>
    <xf numFmtId="164" fontId="4" fillId="2" borderId="52" xfId="0" applyNumberFormat="1" applyFont="1" applyFill="1" applyBorder="1" applyAlignment="1">
      <alignment vertical="center"/>
    </xf>
    <xf numFmtId="164" fontId="4" fillId="2" borderId="53" xfId="0" applyNumberFormat="1" applyFont="1" applyFill="1" applyBorder="1" applyAlignment="1">
      <alignment vertical="center"/>
    </xf>
    <xf numFmtId="164" fontId="4" fillId="2" borderId="54" xfId="0" applyNumberFormat="1" applyFont="1" applyFill="1" applyBorder="1" applyAlignment="1">
      <alignment vertical="center"/>
    </xf>
    <xf numFmtId="164" fontId="8" fillId="4" borderId="63" xfId="0" applyNumberFormat="1" applyFont="1" applyFill="1" applyBorder="1" applyAlignment="1">
      <alignment vertical="center"/>
    </xf>
    <xf numFmtId="164" fontId="8" fillId="4" borderId="64" xfId="0" applyNumberFormat="1" applyFont="1" applyFill="1" applyBorder="1" applyAlignment="1">
      <alignment vertical="center"/>
    </xf>
    <xf numFmtId="164" fontId="8" fillId="4" borderId="65" xfId="0" applyNumberFormat="1" applyFont="1" applyFill="1" applyBorder="1" applyAlignment="1">
      <alignment vertical="center"/>
    </xf>
    <xf numFmtId="164" fontId="8" fillId="4" borderId="66" xfId="0" applyNumberFormat="1" applyFont="1" applyFill="1" applyBorder="1" applyAlignment="1">
      <alignment vertical="center"/>
    </xf>
    <xf numFmtId="164" fontId="8" fillId="4" borderId="67" xfId="0" applyNumberFormat="1" applyFont="1" applyFill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4" fillId="3" borderId="58" xfId="0" applyNumberFormat="1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50" xfId="0" applyFont="1" applyFill="1" applyBorder="1" applyAlignment="1">
      <alignment horizontal="right" vertical="center"/>
    </xf>
    <xf numFmtId="0" fontId="7" fillId="2" borderId="51" xfId="0" applyFont="1" applyFill="1" applyBorder="1" applyAlignment="1">
      <alignment horizontal="right" vertical="center"/>
    </xf>
    <xf numFmtId="0" fontId="6" fillId="5" borderId="72" xfId="0" applyFont="1" applyFill="1" applyBorder="1" applyAlignment="1">
      <alignment horizontal="right" vertical="center"/>
    </xf>
    <xf numFmtId="0" fontId="6" fillId="5" borderId="37" xfId="0" applyFont="1" applyFill="1" applyBorder="1" applyAlignment="1">
      <alignment horizontal="right" vertical="center"/>
    </xf>
    <xf numFmtId="0" fontId="6" fillId="4" borderId="73" xfId="0" applyFont="1" applyFill="1" applyBorder="1" applyAlignment="1">
      <alignment horizontal="right" vertical="center"/>
    </xf>
    <xf numFmtId="0" fontId="6" fillId="4" borderId="74" xfId="0" applyFont="1" applyFill="1" applyBorder="1" applyAlignment="1">
      <alignment horizontal="right" vertical="center"/>
    </xf>
    <xf numFmtId="0" fontId="4" fillId="6" borderId="36" xfId="0" applyFont="1" applyFill="1" applyBorder="1" applyAlignment="1">
      <alignment horizontal="right" vertical="center"/>
    </xf>
    <xf numFmtId="0" fontId="4" fillId="6" borderId="44" xfId="0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44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center" vertical="center" textRotation="90"/>
    </xf>
    <xf numFmtId="0" fontId="5" fillId="4" borderId="19" xfId="0" applyFont="1" applyFill="1" applyBorder="1" applyAlignment="1">
      <alignment horizontal="center" vertical="center" textRotation="90"/>
    </xf>
    <xf numFmtId="0" fontId="5" fillId="4" borderId="47" xfId="0" applyFont="1" applyFill="1" applyBorder="1" applyAlignment="1">
      <alignment horizontal="center" vertical="center" textRotation="90"/>
    </xf>
    <xf numFmtId="0" fontId="5" fillId="4" borderId="48" xfId="0" applyFont="1" applyFill="1" applyBorder="1" applyAlignment="1">
      <alignment horizontal="center" vertical="center" textRotation="90"/>
    </xf>
    <xf numFmtId="0" fontId="5" fillId="5" borderId="47" xfId="0" applyFont="1" applyFill="1" applyBorder="1" applyAlignment="1">
      <alignment horizontal="center" vertical="center" textRotation="90"/>
    </xf>
    <xf numFmtId="0" fontId="5" fillId="5" borderId="48" xfId="0" applyFont="1" applyFill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AD109"/>
  <sheetViews>
    <sheetView tabSelected="1" topLeftCell="A57" zoomScale="75" zoomScaleNormal="75" zoomScalePageLayoutView="75" workbookViewId="0">
      <selection activeCell="C16" sqref="C16"/>
    </sheetView>
  </sheetViews>
  <sheetFormatPr baseColWidth="10" defaultColWidth="8.83203125" defaultRowHeight="13" x14ac:dyDescent="0"/>
  <cols>
    <col min="1" max="2" width="8.83203125" style="31"/>
    <col min="3" max="3" width="113.5" style="1" customWidth="1"/>
    <col min="4" max="5" width="13.1640625" style="1" customWidth="1"/>
    <col min="6" max="9" width="7.5" style="1" customWidth="1"/>
    <col min="10" max="10" width="9" style="1" customWidth="1"/>
    <col min="11" max="19" width="7.5" style="1" customWidth="1"/>
    <col min="20" max="20" width="9.33203125" style="1" bestFit="1" customWidth="1"/>
    <col min="21" max="26" width="7.5" style="1" customWidth="1"/>
    <col min="27" max="27" width="9.5" style="1" bestFit="1" customWidth="1"/>
    <col min="28" max="30" width="7.5" style="1" customWidth="1"/>
    <col min="31" max="16384" width="8.83203125" style="1"/>
  </cols>
  <sheetData>
    <row r="1" spans="1:30" ht="17">
      <c r="A1" s="30" t="s">
        <v>125</v>
      </c>
    </row>
    <row r="2" spans="1:30" ht="14" thickBot="1"/>
    <row r="3" spans="1:30" ht="29.25" customHeight="1" thickTop="1" thickBot="1">
      <c r="A3" s="32"/>
      <c r="B3" s="32"/>
      <c r="C3" s="26"/>
      <c r="D3" s="106" t="s">
        <v>131</v>
      </c>
      <c r="E3" s="107"/>
      <c r="F3" s="108" t="s">
        <v>137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9"/>
    </row>
    <row r="4" spans="1:30" ht="67" thickTop="1" thickBot="1">
      <c r="A4" s="32"/>
      <c r="B4" s="73" t="s">
        <v>127</v>
      </c>
      <c r="C4" s="33" t="s">
        <v>128</v>
      </c>
      <c r="D4" s="71" t="s">
        <v>124</v>
      </c>
      <c r="E4" s="72" t="s">
        <v>126</v>
      </c>
      <c r="F4" s="9" t="s">
        <v>10</v>
      </c>
      <c r="G4" s="9" t="s">
        <v>18</v>
      </c>
      <c r="H4" s="9" t="s">
        <v>4</v>
      </c>
      <c r="I4" s="9" t="s">
        <v>5</v>
      </c>
      <c r="J4" s="9" t="s">
        <v>19</v>
      </c>
      <c r="K4" s="9" t="s">
        <v>2</v>
      </c>
      <c r="L4" s="9" t="s">
        <v>8</v>
      </c>
      <c r="M4" s="9" t="s">
        <v>7</v>
      </c>
      <c r="N4" s="9" t="s">
        <v>9</v>
      </c>
      <c r="O4" s="9" t="s">
        <v>17</v>
      </c>
      <c r="P4" s="9" t="s">
        <v>16</v>
      </c>
      <c r="Q4" s="9" t="s">
        <v>13</v>
      </c>
      <c r="R4" s="9" t="s">
        <v>11</v>
      </c>
      <c r="S4" s="9" t="s">
        <v>20</v>
      </c>
      <c r="T4" s="9" t="s">
        <v>21</v>
      </c>
      <c r="U4" s="9" t="s">
        <v>14</v>
      </c>
      <c r="V4" s="9" t="s">
        <v>22</v>
      </c>
      <c r="W4" s="9" t="s">
        <v>23</v>
      </c>
      <c r="X4" s="9" t="s">
        <v>12</v>
      </c>
      <c r="Y4" s="9" t="s">
        <v>6</v>
      </c>
      <c r="Z4" s="9" t="s">
        <v>15</v>
      </c>
      <c r="AA4" s="9" t="s">
        <v>0</v>
      </c>
      <c r="AB4" s="10" t="s">
        <v>1</v>
      </c>
      <c r="AC4" s="19" t="s">
        <v>3</v>
      </c>
      <c r="AD4" s="20" t="s">
        <v>24</v>
      </c>
    </row>
    <row r="5" spans="1:30" ht="15" customHeight="1" thickTop="1">
      <c r="A5" s="104" t="s">
        <v>130</v>
      </c>
      <c r="B5" s="74" t="s">
        <v>71</v>
      </c>
      <c r="C5" s="3" t="s">
        <v>75</v>
      </c>
      <c r="D5" s="35"/>
      <c r="E5" s="36">
        <v>584.5</v>
      </c>
      <c r="F5" s="23"/>
      <c r="G5" s="23"/>
      <c r="H5" s="23"/>
      <c r="I5" s="23"/>
      <c r="J5" s="23"/>
      <c r="K5" s="23">
        <v>166.4</v>
      </c>
      <c r="L5" s="23">
        <v>14</v>
      </c>
      <c r="M5" s="23"/>
      <c r="N5" s="23">
        <v>14</v>
      </c>
      <c r="O5" s="23"/>
      <c r="P5" s="23"/>
      <c r="Q5" s="23">
        <v>18</v>
      </c>
      <c r="R5" s="23"/>
      <c r="S5" s="23"/>
      <c r="T5" s="23">
        <v>23.5</v>
      </c>
      <c r="U5" s="23"/>
      <c r="V5" s="23"/>
      <c r="W5" s="23"/>
      <c r="X5" s="23"/>
      <c r="Y5" s="23"/>
      <c r="Z5" s="23"/>
      <c r="AA5" s="23">
        <v>298.3</v>
      </c>
      <c r="AB5" s="22">
        <v>50.3</v>
      </c>
      <c r="AC5" s="23"/>
      <c r="AD5" s="24"/>
    </row>
    <row r="6" spans="1:30">
      <c r="A6" s="104"/>
      <c r="B6" s="75"/>
      <c r="C6" s="2" t="s">
        <v>73</v>
      </c>
      <c r="D6" s="37"/>
      <c r="E6" s="38">
        <v>326.20000000000005</v>
      </c>
      <c r="F6" s="5"/>
      <c r="G6" s="5"/>
      <c r="H6" s="5"/>
      <c r="I6" s="5"/>
      <c r="J6" s="5"/>
      <c r="K6" s="5">
        <v>6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>
        <v>272.85000000000002</v>
      </c>
      <c r="AB6" s="7">
        <v>47.35</v>
      </c>
      <c r="AC6" s="5"/>
      <c r="AD6" s="25"/>
    </row>
    <row r="7" spans="1:30">
      <c r="A7" s="104"/>
      <c r="B7" s="75"/>
      <c r="C7" s="2" t="s">
        <v>76</v>
      </c>
      <c r="D7" s="37"/>
      <c r="E7" s="38">
        <v>406.5</v>
      </c>
      <c r="F7" s="5"/>
      <c r="G7" s="5"/>
      <c r="H7" s="5"/>
      <c r="I7" s="5"/>
      <c r="J7" s="5"/>
      <c r="K7" s="5">
        <v>274.2</v>
      </c>
      <c r="L7" s="5"/>
      <c r="M7" s="5"/>
      <c r="N7" s="5"/>
      <c r="O7" s="5"/>
      <c r="P7" s="5"/>
      <c r="Q7" s="5">
        <v>3</v>
      </c>
      <c r="R7" s="5"/>
      <c r="S7" s="5"/>
      <c r="T7" s="5">
        <v>3</v>
      </c>
      <c r="U7" s="5"/>
      <c r="V7" s="5"/>
      <c r="W7" s="5"/>
      <c r="X7" s="5"/>
      <c r="Y7" s="5"/>
      <c r="Z7" s="5"/>
      <c r="AA7" s="5">
        <v>78.900000000000006</v>
      </c>
      <c r="AB7" s="7">
        <v>47.399999999999991</v>
      </c>
      <c r="AC7" s="5"/>
      <c r="AD7" s="25"/>
    </row>
    <row r="8" spans="1:30">
      <c r="A8" s="104"/>
      <c r="B8" s="75"/>
      <c r="C8" s="2" t="s">
        <v>74</v>
      </c>
      <c r="D8" s="37"/>
      <c r="E8" s="38">
        <v>464.29999999999984</v>
      </c>
      <c r="F8" s="5"/>
      <c r="G8" s="5"/>
      <c r="H8" s="5"/>
      <c r="I8" s="5"/>
      <c r="J8" s="5"/>
      <c r="K8" s="5">
        <v>352.59999999999991</v>
      </c>
      <c r="L8" s="5"/>
      <c r="M8" s="5"/>
      <c r="N8" s="5"/>
      <c r="O8" s="5"/>
      <c r="P8" s="5"/>
      <c r="Q8" s="5"/>
      <c r="R8" s="5"/>
      <c r="S8" s="5"/>
      <c r="T8" s="5">
        <v>6.4</v>
      </c>
      <c r="U8" s="5"/>
      <c r="V8" s="5"/>
      <c r="W8" s="5"/>
      <c r="X8" s="5"/>
      <c r="Y8" s="5"/>
      <c r="Z8" s="5"/>
      <c r="AA8" s="5">
        <v>56.4</v>
      </c>
      <c r="AB8" s="7">
        <v>48.9</v>
      </c>
      <c r="AC8" s="5"/>
      <c r="AD8" s="25"/>
    </row>
    <row r="9" spans="1:30">
      <c r="A9" s="104"/>
      <c r="B9" s="75"/>
      <c r="C9" s="2" t="s">
        <v>77</v>
      </c>
      <c r="D9" s="37"/>
      <c r="E9" s="38">
        <v>156.25</v>
      </c>
      <c r="F9" s="5"/>
      <c r="G9" s="5"/>
      <c r="H9" s="5"/>
      <c r="I9" s="5"/>
      <c r="J9" s="5"/>
      <c r="K9" s="5">
        <v>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156.25</v>
      </c>
      <c r="AB9" s="7"/>
      <c r="AC9" s="5"/>
      <c r="AD9" s="25"/>
    </row>
    <row r="10" spans="1:30">
      <c r="A10" s="104"/>
      <c r="B10" s="75"/>
      <c r="C10" s="2" t="s">
        <v>72</v>
      </c>
      <c r="D10" s="37"/>
      <c r="E10" s="38">
        <v>438.33999999999975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7">
        <v>438.33999999999975</v>
      </c>
      <c r="AC10" s="5"/>
      <c r="AD10" s="25"/>
    </row>
    <row r="11" spans="1:30">
      <c r="A11" s="104"/>
      <c r="B11" s="76"/>
      <c r="C11" s="2" t="s">
        <v>78</v>
      </c>
      <c r="D11" s="37"/>
      <c r="E11" s="38">
        <v>158.5</v>
      </c>
      <c r="F11" s="5"/>
      <c r="G11" s="5"/>
      <c r="H11" s="5"/>
      <c r="I11" s="5"/>
      <c r="J11" s="5"/>
      <c r="K11" s="5"/>
      <c r="L11" s="5">
        <v>11</v>
      </c>
      <c r="M11" s="5">
        <v>8</v>
      </c>
      <c r="N11" s="5">
        <v>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v>133.5</v>
      </c>
      <c r="AB11" s="7">
        <v>3</v>
      </c>
      <c r="AC11" s="5"/>
      <c r="AD11" s="25"/>
    </row>
    <row r="12" spans="1:30" s="27" customFormat="1" ht="14" thickBot="1">
      <c r="A12" s="104"/>
      <c r="B12" s="98" t="s">
        <v>119</v>
      </c>
      <c r="C12" s="99"/>
      <c r="D12" s="87">
        <v>2535</v>
      </c>
      <c r="E12" s="86">
        <v>2534.5899999999997</v>
      </c>
      <c r="F12" s="41"/>
      <c r="G12" s="41"/>
      <c r="H12" s="41"/>
      <c r="I12" s="41"/>
      <c r="J12" s="41"/>
      <c r="K12" s="41">
        <v>799.19999999999993</v>
      </c>
      <c r="L12" s="41">
        <v>25</v>
      </c>
      <c r="M12" s="41">
        <v>8</v>
      </c>
      <c r="N12" s="41">
        <v>17</v>
      </c>
      <c r="O12" s="41"/>
      <c r="P12" s="41"/>
      <c r="Q12" s="41">
        <v>21</v>
      </c>
      <c r="R12" s="41"/>
      <c r="S12" s="41"/>
      <c r="T12" s="41">
        <v>32.9</v>
      </c>
      <c r="U12" s="41"/>
      <c r="V12" s="41"/>
      <c r="W12" s="41"/>
      <c r="X12" s="41"/>
      <c r="Y12" s="41"/>
      <c r="Z12" s="41"/>
      <c r="AA12" s="41">
        <v>996.2</v>
      </c>
      <c r="AB12" s="42">
        <v>635.28999999999974</v>
      </c>
      <c r="AC12" s="41"/>
      <c r="AD12" s="43"/>
    </row>
    <row r="13" spans="1:30">
      <c r="A13" s="104"/>
      <c r="B13" s="77" t="s">
        <v>89</v>
      </c>
      <c r="C13" s="21" t="s">
        <v>90</v>
      </c>
      <c r="D13" s="35"/>
      <c r="E13" s="36">
        <v>345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>
        <v>31</v>
      </c>
      <c r="T13" s="23">
        <v>181</v>
      </c>
      <c r="U13" s="23"/>
      <c r="V13" s="23">
        <v>36</v>
      </c>
      <c r="W13" s="23">
        <v>97</v>
      </c>
      <c r="X13" s="23"/>
      <c r="Y13" s="23"/>
      <c r="Z13" s="23"/>
      <c r="AA13" s="23"/>
      <c r="AB13" s="22"/>
      <c r="AC13" s="23"/>
      <c r="AD13" s="24"/>
    </row>
    <row r="14" spans="1:30">
      <c r="A14" s="104"/>
      <c r="B14" s="75"/>
      <c r="C14" s="2" t="s">
        <v>91</v>
      </c>
      <c r="D14" s="37"/>
      <c r="E14" s="38">
        <v>138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v>6</v>
      </c>
      <c r="T14" s="5">
        <v>102</v>
      </c>
      <c r="U14" s="5"/>
      <c r="V14" s="5">
        <v>9</v>
      </c>
      <c r="W14" s="5">
        <v>21</v>
      </c>
      <c r="X14" s="5"/>
      <c r="Y14" s="5"/>
      <c r="Z14" s="5"/>
      <c r="AA14" s="5"/>
      <c r="AB14" s="7"/>
      <c r="AC14" s="5"/>
      <c r="AD14" s="25"/>
    </row>
    <row r="15" spans="1:30">
      <c r="A15" s="104"/>
      <c r="B15" s="75"/>
      <c r="C15" s="2" t="s">
        <v>93</v>
      </c>
      <c r="D15" s="37"/>
      <c r="E15" s="38">
        <v>144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v>144</v>
      </c>
      <c r="T15" s="5"/>
      <c r="U15" s="5"/>
      <c r="V15" s="5"/>
      <c r="W15" s="5"/>
      <c r="X15" s="5"/>
      <c r="Y15" s="5"/>
      <c r="Z15" s="5"/>
      <c r="AA15" s="5"/>
      <c r="AB15" s="7"/>
      <c r="AC15" s="5"/>
      <c r="AD15" s="25"/>
    </row>
    <row r="16" spans="1:30">
      <c r="A16" s="104"/>
      <c r="B16" s="75"/>
      <c r="C16" s="2" t="s">
        <v>92</v>
      </c>
      <c r="D16" s="37"/>
      <c r="E16" s="38">
        <v>154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154</v>
      </c>
      <c r="W16" s="5"/>
      <c r="X16" s="5"/>
      <c r="Y16" s="5"/>
      <c r="Z16" s="5"/>
      <c r="AA16" s="5"/>
      <c r="AB16" s="7"/>
      <c r="AC16" s="5"/>
      <c r="AD16" s="25"/>
    </row>
    <row r="17" spans="1:30">
      <c r="A17" s="104"/>
      <c r="B17" s="75"/>
      <c r="C17" s="2" t="s">
        <v>95</v>
      </c>
      <c r="D17" s="37"/>
      <c r="E17" s="38">
        <v>186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186</v>
      </c>
      <c r="X17" s="5"/>
      <c r="Y17" s="5"/>
      <c r="Z17" s="5"/>
      <c r="AA17" s="5"/>
      <c r="AB17" s="7"/>
      <c r="AC17" s="5"/>
      <c r="AD17" s="25"/>
    </row>
    <row r="18" spans="1:30">
      <c r="A18" s="104"/>
      <c r="B18" s="75"/>
      <c r="C18" s="2" t="s">
        <v>94</v>
      </c>
      <c r="D18" s="37"/>
      <c r="E18" s="38">
        <v>216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216</v>
      </c>
      <c r="X18" s="5"/>
      <c r="Y18" s="5"/>
      <c r="Z18" s="5"/>
      <c r="AA18" s="5"/>
      <c r="AB18" s="7"/>
      <c r="AC18" s="5"/>
      <c r="AD18" s="25"/>
    </row>
    <row r="19" spans="1:30">
      <c r="A19" s="104"/>
      <c r="B19" s="75"/>
      <c r="C19" s="2" t="s">
        <v>96</v>
      </c>
      <c r="D19" s="37"/>
      <c r="E19" s="38">
        <v>114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v>114</v>
      </c>
      <c r="U19" s="5"/>
      <c r="V19" s="5"/>
      <c r="W19" s="5"/>
      <c r="X19" s="5"/>
      <c r="Y19" s="5"/>
      <c r="Z19" s="5"/>
      <c r="AA19" s="5"/>
      <c r="AB19" s="7"/>
      <c r="AC19" s="5"/>
      <c r="AD19" s="25"/>
    </row>
    <row r="20" spans="1:30">
      <c r="A20" s="104"/>
      <c r="B20" s="76"/>
      <c r="C20" s="2" t="s">
        <v>97</v>
      </c>
      <c r="D20" s="37"/>
      <c r="E20" s="38">
        <v>96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v>96</v>
      </c>
      <c r="U20" s="5"/>
      <c r="V20" s="5"/>
      <c r="W20" s="5"/>
      <c r="X20" s="5"/>
      <c r="Y20" s="5"/>
      <c r="Z20" s="5"/>
      <c r="AA20" s="5"/>
      <c r="AB20" s="7"/>
      <c r="AC20" s="5"/>
      <c r="AD20" s="25"/>
    </row>
    <row r="21" spans="1:30" s="27" customFormat="1" ht="14" thickBot="1">
      <c r="A21" s="104"/>
      <c r="B21" s="98" t="s">
        <v>121</v>
      </c>
      <c r="C21" s="99"/>
      <c r="D21" s="87">
        <v>1393</v>
      </c>
      <c r="E21" s="86">
        <v>1393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>
        <v>181</v>
      </c>
      <c r="T21" s="41">
        <v>493</v>
      </c>
      <c r="U21" s="41"/>
      <c r="V21" s="41">
        <v>199</v>
      </c>
      <c r="W21" s="41">
        <v>520</v>
      </c>
      <c r="X21" s="41"/>
      <c r="Y21" s="41"/>
      <c r="Z21" s="41"/>
      <c r="AA21" s="41"/>
      <c r="AB21" s="42"/>
      <c r="AC21" s="41"/>
      <c r="AD21" s="43"/>
    </row>
    <row r="22" spans="1:30">
      <c r="A22" s="104"/>
      <c r="B22" s="77" t="s">
        <v>47</v>
      </c>
      <c r="C22" s="21" t="s">
        <v>52</v>
      </c>
      <c r="D22" s="35"/>
      <c r="E22" s="36">
        <v>817.9</v>
      </c>
      <c r="F22" s="23"/>
      <c r="G22" s="23"/>
      <c r="H22" s="23">
        <v>313.10000000000002</v>
      </c>
      <c r="I22" s="23">
        <v>224.88</v>
      </c>
      <c r="J22" s="23"/>
      <c r="K22" s="23"/>
      <c r="L22" s="23"/>
      <c r="M22" s="23"/>
      <c r="N22" s="23"/>
      <c r="O22" s="23"/>
      <c r="P22" s="23"/>
      <c r="Q22" s="23"/>
      <c r="R22" s="23">
        <v>9.5</v>
      </c>
      <c r="S22" s="23"/>
      <c r="T22" s="23"/>
      <c r="U22" s="23">
        <v>42</v>
      </c>
      <c r="V22" s="23"/>
      <c r="W22" s="23"/>
      <c r="X22" s="23">
        <v>104.65</v>
      </c>
      <c r="Y22" s="23"/>
      <c r="Z22" s="23">
        <v>3.75</v>
      </c>
      <c r="AA22" s="23"/>
      <c r="AB22" s="22"/>
      <c r="AC22" s="23">
        <v>120.02</v>
      </c>
      <c r="AD22" s="24"/>
    </row>
    <row r="23" spans="1:30">
      <c r="A23" s="104"/>
      <c r="B23" s="75"/>
      <c r="C23" s="2" t="s">
        <v>48</v>
      </c>
      <c r="D23" s="37"/>
      <c r="E23" s="38">
        <v>381.75000000000006</v>
      </c>
      <c r="F23" s="5"/>
      <c r="G23" s="5"/>
      <c r="H23" s="5">
        <v>192.8</v>
      </c>
      <c r="I23" s="5">
        <v>185.5</v>
      </c>
      <c r="J23" s="5"/>
      <c r="K23" s="5"/>
      <c r="L23" s="5"/>
      <c r="M23" s="5"/>
      <c r="N23" s="5"/>
      <c r="O23" s="5"/>
      <c r="P23" s="5"/>
      <c r="Q23" s="5"/>
      <c r="R23" s="5">
        <v>0.3</v>
      </c>
      <c r="S23" s="5"/>
      <c r="T23" s="5"/>
      <c r="U23" s="5">
        <v>2.1</v>
      </c>
      <c r="V23" s="5">
        <v>0.05</v>
      </c>
      <c r="W23" s="5"/>
      <c r="X23" s="5"/>
      <c r="Y23" s="5"/>
      <c r="Z23" s="5"/>
      <c r="AA23" s="5"/>
      <c r="AB23" s="7"/>
      <c r="AC23" s="5">
        <v>1</v>
      </c>
      <c r="AD23" s="25"/>
    </row>
    <row r="24" spans="1:30">
      <c r="A24" s="104"/>
      <c r="B24" s="75"/>
      <c r="C24" s="2" t="s">
        <v>53</v>
      </c>
      <c r="D24" s="37"/>
      <c r="E24" s="38">
        <v>265.5</v>
      </c>
      <c r="F24" s="5"/>
      <c r="G24" s="5"/>
      <c r="H24" s="5">
        <v>137.72</v>
      </c>
      <c r="I24" s="5">
        <v>7.9</v>
      </c>
      <c r="J24" s="5"/>
      <c r="K24" s="5"/>
      <c r="L24" s="5"/>
      <c r="M24" s="5"/>
      <c r="N24" s="5"/>
      <c r="O24" s="5"/>
      <c r="P24" s="5"/>
      <c r="Q24" s="5"/>
      <c r="R24" s="5">
        <v>64.3</v>
      </c>
      <c r="S24" s="5"/>
      <c r="T24" s="5"/>
      <c r="U24" s="5">
        <v>1.5</v>
      </c>
      <c r="V24" s="5"/>
      <c r="W24" s="5"/>
      <c r="X24" s="5"/>
      <c r="Y24" s="5"/>
      <c r="Z24" s="5"/>
      <c r="AA24" s="5"/>
      <c r="AB24" s="7"/>
      <c r="AC24" s="5">
        <v>54.08</v>
      </c>
      <c r="AD24" s="25"/>
    </row>
    <row r="25" spans="1:30">
      <c r="A25" s="104"/>
      <c r="B25" s="75"/>
      <c r="C25" s="2" t="s">
        <v>54</v>
      </c>
      <c r="D25" s="37"/>
      <c r="E25" s="38">
        <v>277.5</v>
      </c>
      <c r="F25" s="5"/>
      <c r="G25" s="5"/>
      <c r="H25" s="5">
        <v>16.25</v>
      </c>
      <c r="I25" s="5">
        <v>117.4</v>
      </c>
      <c r="J25" s="5"/>
      <c r="K25" s="5">
        <v>3.75</v>
      </c>
      <c r="L25" s="5"/>
      <c r="M25" s="5">
        <v>3.75</v>
      </c>
      <c r="N25" s="5">
        <v>6.75</v>
      </c>
      <c r="O25" s="5"/>
      <c r="P25" s="5"/>
      <c r="Q25" s="5"/>
      <c r="R25" s="5">
        <v>68.150000000000006</v>
      </c>
      <c r="S25" s="5"/>
      <c r="T25" s="5"/>
      <c r="U25" s="5">
        <v>17.3</v>
      </c>
      <c r="V25" s="5">
        <v>31.4</v>
      </c>
      <c r="W25" s="5"/>
      <c r="X25" s="5"/>
      <c r="Y25" s="5"/>
      <c r="Z25" s="5"/>
      <c r="AA25" s="5"/>
      <c r="AB25" s="7"/>
      <c r="AC25" s="5">
        <v>12.75</v>
      </c>
      <c r="AD25" s="25"/>
    </row>
    <row r="26" spans="1:30">
      <c r="A26" s="104"/>
      <c r="B26" s="76"/>
      <c r="C26" s="2" t="s">
        <v>55</v>
      </c>
      <c r="D26" s="37"/>
      <c r="E26" s="38">
        <v>290.25</v>
      </c>
      <c r="F26" s="5"/>
      <c r="G26" s="5"/>
      <c r="H26" s="5"/>
      <c r="I26" s="5">
        <v>0.05</v>
      </c>
      <c r="J26" s="5"/>
      <c r="K26" s="5"/>
      <c r="L26" s="5"/>
      <c r="M26" s="5"/>
      <c r="N26" s="5"/>
      <c r="O26" s="5"/>
      <c r="P26" s="5"/>
      <c r="Q26" s="5"/>
      <c r="R26" s="5">
        <v>19.5</v>
      </c>
      <c r="S26" s="5"/>
      <c r="T26" s="5"/>
      <c r="U26" s="5">
        <v>11.25</v>
      </c>
      <c r="V26" s="5"/>
      <c r="W26" s="5"/>
      <c r="X26" s="5">
        <v>3.75</v>
      </c>
      <c r="Y26" s="5"/>
      <c r="Z26" s="5"/>
      <c r="AA26" s="5"/>
      <c r="AB26" s="7"/>
      <c r="AC26" s="5">
        <v>255.7</v>
      </c>
      <c r="AD26" s="25"/>
    </row>
    <row r="27" spans="1:30" s="27" customFormat="1" ht="14" thickBot="1">
      <c r="A27" s="104"/>
      <c r="B27" s="99" t="s">
        <v>116</v>
      </c>
      <c r="C27" s="99"/>
      <c r="D27" s="87">
        <v>2033</v>
      </c>
      <c r="E27" s="86">
        <v>2032.9</v>
      </c>
      <c r="F27" s="41"/>
      <c r="G27" s="41"/>
      <c r="H27" s="41">
        <v>659.87</v>
      </c>
      <c r="I27" s="41">
        <v>535.7299999999999</v>
      </c>
      <c r="J27" s="41"/>
      <c r="K27" s="41">
        <v>3.75</v>
      </c>
      <c r="L27" s="41"/>
      <c r="M27" s="41">
        <v>3.75</v>
      </c>
      <c r="N27" s="41">
        <v>6.75</v>
      </c>
      <c r="O27" s="41"/>
      <c r="P27" s="41"/>
      <c r="Q27" s="41"/>
      <c r="R27" s="41">
        <v>161.75</v>
      </c>
      <c r="S27" s="41"/>
      <c r="T27" s="41"/>
      <c r="U27" s="41">
        <v>74.150000000000006</v>
      </c>
      <c r="V27" s="41">
        <v>31.45</v>
      </c>
      <c r="W27" s="41"/>
      <c r="X27" s="41">
        <v>108.4</v>
      </c>
      <c r="Y27" s="41"/>
      <c r="Z27" s="41">
        <v>3.75</v>
      </c>
      <c r="AA27" s="41"/>
      <c r="AB27" s="42"/>
      <c r="AC27" s="41">
        <v>443.54999999999995</v>
      </c>
      <c r="AD27" s="43"/>
    </row>
    <row r="28" spans="1:30">
      <c r="A28" s="104"/>
      <c r="B28" s="78" t="s">
        <v>62</v>
      </c>
      <c r="C28" s="21" t="s">
        <v>63</v>
      </c>
      <c r="D28" s="35"/>
      <c r="E28" s="36">
        <v>597</v>
      </c>
      <c r="F28" s="23"/>
      <c r="G28" s="23"/>
      <c r="H28" s="23"/>
      <c r="I28" s="23"/>
      <c r="J28" s="23"/>
      <c r="K28" s="23"/>
      <c r="L28" s="23">
        <v>135.5</v>
      </c>
      <c r="M28" s="23">
        <v>388.5</v>
      </c>
      <c r="N28" s="23">
        <v>42</v>
      </c>
      <c r="O28" s="23"/>
      <c r="P28" s="23"/>
      <c r="Q28" s="23">
        <v>31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2"/>
      <c r="AC28" s="23"/>
      <c r="AD28" s="24"/>
    </row>
    <row r="29" spans="1:30">
      <c r="A29" s="104"/>
      <c r="B29" s="79"/>
      <c r="C29" s="2" t="s">
        <v>65</v>
      </c>
      <c r="D29" s="37"/>
      <c r="E29" s="38">
        <v>108</v>
      </c>
      <c r="F29" s="5"/>
      <c r="G29" s="5"/>
      <c r="H29" s="5"/>
      <c r="I29" s="5"/>
      <c r="J29" s="5"/>
      <c r="K29" s="5"/>
      <c r="L29" s="5">
        <v>26</v>
      </c>
      <c r="M29" s="5">
        <v>82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7"/>
      <c r="AC29" s="5"/>
      <c r="AD29" s="25"/>
    </row>
    <row r="30" spans="1:30">
      <c r="A30" s="104"/>
      <c r="B30" s="79"/>
      <c r="C30" s="2" t="s">
        <v>70</v>
      </c>
      <c r="D30" s="37"/>
      <c r="E30" s="38">
        <v>76</v>
      </c>
      <c r="F30" s="5"/>
      <c r="G30" s="5"/>
      <c r="H30" s="5"/>
      <c r="I30" s="5"/>
      <c r="J30" s="5"/>
      <c r="K30" s="5"/>
      <c r="L30" s="5">
        <v>15</v>
      </c>
      <c r="M30" s="5">
        <v>61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7"/>
      <c r="AC30" s="5"/>
      <c r="AD30" s="25"/>
    </row>
    <row r="31" spans="1:30">
      <c r="A31" s="104"/>
      <c r="B31" s="79"/>
      <c r="C31" s="2" t="s">
        <v>66</v>
      </c>
      <c r="D31" s="37"/>
      <c r="E31" s="38">
        <v>210.5</v>
      </c>
      <c r="F31" s="5"/>
      <c r="G31" s="5"/>
      <c r="H31" s="5"/>
      <c r="I31" s="5"/>
      <c r="J31" s="5">
        <v>3</v>
      </c>
      <c r="K31" s="5"/>
      <c r="L31" s="5">
        <v>30</v>
      </c>
      <c r="M31" s="5">
        <v>157.5</v>
      </c>
      <c r="N31" s="5"/>
      <c r="O31" s="5"/>
      <c r="P31" s="5"/>
      <c r="Q31" s="5">
        <v>6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7">
        <v>14</v>
      </c>
      <c r="AC31" s="5"/>
      <c r="AD31" s="25"/>
    </row>
    <row r="32" spans="1:30">
      <c r="A32" s="104"/>
      <c r="B32" s="79"/>
      <c r="C32" s="2" t="s">
        <v>64</v>
      </c>
      <c r="D32" s="37"/>
      <c r="E32" s="38">
        <v>401.5</v>
      </c>
      <c r="F32" s="5"/>
      <c r="G32" s="5"/>
      <c r="H32" s="5"/>
      <c r="I32" s="5"/>
      <c r="J32" s="5"/>
      <c r="K32" s="5"/>
      <c r="L32" s="5">
        <v>241.5</v>
      </c>
      <c r="M32" s="5">
        <v>160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7"/>
      <c r="AC32" s="5"/>
      <c r="AD32" s="25"/>
    </row>
    <row r="33" spans="1:30" s="27" customFormat="1" ht="14" thickBot="1">
      <c r="A33" s="104"/>
      <c r="B33" s="98" t="s">
        <v>118</v>
      </c>
      <c r="C33" s="99"/>
      <c r="D33" s="87">
        <v>1393</v>
      </c>
      <c r="E33" s="86">
        <v>1393</v>
      </c>
      <c r="F33" s="41"/>
      <c r="G33" s="41"/>
      <c r="H33" s="41"/>
      <c r="I33" s="41"/>
      <c r="J33" s="41">
        <v>3</v>
      </c>
      <c r="K33" s="41"/>
      <c r="L33" s="41">
        <v>448</v>
      </c>
      <c r="M33" s="41">
        <v>849</v>
      </c>
      <c r="N33" s="41">
        <v>42</v>
      </c>
      <c r="O33" s="41"/>
      <c r="P33" s="41"/>
      <c r="Q33" s="41">
        <v>37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2">
        <v>14</v>
      </c>
      <c r="AC33" s="41"/>
      <c r="AD33" s="43"/>
    </row>
    <row r="34" spans="1:30">
      <c r="A34" s="104"/>
      <c r="B34" s="77" t="s">
        <v>25</v>
      </c>
      <c r="C34" s="21" t="s">
        <v>26</v>
      </c>
      <c r="D34" s="35"/>
      <c r="E34" s="36">
        <v>955.05000000000007</v>
      </c>
      <c r="F34" s="23">
        <v>82.5</v>
      </c>
      <c r="G34" s="23">
        <v>89.4</v>
      </c>
      <c r="H34" s="23"/>
      <c r="I34" s="23"/>
      <c r="J34" s="23"/>
      <c r="K34" s="23"/>
      <c r="L34" s="23"/>
      <c r="M34" s="23"/>
      <c r="N34" s="23"/>
      <c r="O34" s="23">
        <v>80.5</v>
      </c>
      <c r="P34" s="23">
        <v>100.5</v>
      </c>
      <c r="Q34" s="23"/>
      <c r="R34" s="23">
        <v>100.35000000000002</v>
      </c>
      <c r="S34" s="23"/>
      <c r="T34" s="23"/>
      <c r="U34" s="23">
        <v>131.60000000000002</v>
      </c>
      <c r="V34" s="23"/>
      <c r="W34" s="23"/>
      <c r="X34" s="23">
        <v>305.70000000000005</v>
      </c>
      <c r="Y34" s="23"/>
      <c r="Z34" s="23">
        <v>64.5</v>
      </c>
      <c r="AA34" s="23"/>
      <c r="AB34" s="22"/>
      <c r="AC34" s="23"/>
      <c r="AD34" s="24"/>
    </row>
    <row r="35" spans="1:30">
      <c r="A35" s="104"/>
      <c r="B35" s="75"/>
      <c r="C35" s="2" t="s">
        <v>40</v>
      </c>
      <c r="D35" s="37"/>
      <c r="E35" s="38">
        <v>114</v>
      </c>
      <c r="F35" s="5">
        <v>104</v>
      </c>
      <c r="G35" s="5"/>
      <c r="H35" s="5"/>
      <c r="I35" s="5"/>
      <c r="J35" s="5"/>
      <c r="K35" s="5"/>
      <c r="L35" s="5"/>
      <c r="M35" s="5"/>
      <c r="N35" s="5"/>
      <c r="O35" s="5"/>
      <c r="P35" s="5">
        <v>7.75</v>
      </c>
      <c r="Q35" s="5"/>
      <c r="R35" s="5">
        <v>2.25</v>
      </c>
      <c r="S35" s="5"/>
      <c r="T35" s="5"/>
      <c r="U35" s="5"/>
      <c r="V35" s="5"/>
      <c r="W35" s="5"/>
      <c r="X35" s="5"/>
      <c r="Y35" s="5"/>
      <c r="Z35" s="5"/>
      <c r="AA35" s="5"/>
      <c r="AB35" s="7"/>
      <c r="AC35" s="5"/>
      <c r="AD35" s="25"/>
    </row>
    <row r="36" spans="1:30">
      <c r="A36" s="104"/>
      <c r="B36" s="75"/>
      <c r="C36" s="2" t="s">
        <v>27</v>
      </c>
      <c r="D36" s="37"/>
      <c r="E36" s="38">
        <v>4.5</v>
      </c>
      <c r="F36" s="5">
        <v>4.5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7"/>
      <c r="AC36" s="5"/>
      <c r="AD36" s="25"/>
    </row>
    <row r="37" spans="1:30">
      <c r="A37" s="104"/>
      <c r="B37" s="75"/>
      <c r="C37" s="2" t="s">
        <v>44</v>
      </c>
      <c r="D37" s="37"/>
      <c r="E37" s="38">
        <v>115.8</v>
      </c>
      <c r="F37" s="5"/>
      <c r="G37" s="5">
        <v>24.5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>
        <v>20.75</v>
      </c>
      <c r="U37" s="5"/>
      <c r="V37" s="5"/>
      <c r="W37" s="5"/>
      <c r="X37" s="5">
        <v>37.049999999999997</v>
      </c>
      <c r="Y37" s="5"/>
      <c r="Z37" s="5">
        <v>33.5</v>
      </c>
      <c r="AA37" s="5"/>
      <c r="AB37" s="7"/>
      <c r="AC37" s="5"/>
      <c r="AD37" s="25"/>
    </row>
    <row r="38" spans="1:30">
      <c r="A38" s="104"/>
      <c r="B38" s="75"/>
      <c r="C38" s="2" t="s">
        <v>31</v>
      </c>
      <c r="D38" s="37"/>
      <c r="E38" s="38">
        <v>212.2000000000001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v>3.48</v>
      </c>
      <c r="Q38" s="5"/>
      <c r="R38" s="5">
        <v>188.0200000000001</v>
      </c>
      <c r="S38" s="5"/>
      <c r="T38" s="5"/>
      <c r="U38" s="5"/>
      <c r="V38" s="5"/>
      <c r="W38" s="5"/>
      <c r="X38" s="5">
        <v>7.3999999999999995</v>
      </c>
      <c r="Y38" s="5"/>
      <c r="Z38" s="5">
        <v>13.3</v>
      </c>
      <c r="AA38" s="5"/>
      <c r="AB38" s="7"/>
      <c r="AC38" s="5"/>
      <c r="AD38" s="25"/>
    </row>
    <row r="39" spans="1:30">
      <c r="A39" s="104"/>
      <c r="B39" s="75"/>
      <c r="C39" s="2" t="s">
        <v>34</v>
      </c>
      <c r="D39" s="37"/>
      <c r="E39" s="38">
        <v>88.75</v>
      </c>
      <c r="F39" s="5"/>
      <c r="G39" s="5"/>
      <c r="H39" s="5"/>
      <c r="I39" s="5"/>
      <c r="J39" s="5"/>
      <c r="K39" s="5"/>
      <c r="L39" s="5"/>
      <c r="M39" s="5"/>
      <c r="N39" s="5"/>
      <c r="O39" s="5">
        <v>84.25</v>
      </c>
      <c r="P39" s="5">
        <v>4.5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7"/>
      <c r="AC39" s="5"/>
      <c r="AD39" s="25"/>
    </row>
    <row r="40" spans="1:30">
      <c r="A40" s="104"/>
      <c r="B40" s="75"/>
      <c r="C40" s="2" t="s">
        <v>28</v>
      </c>
      <c r="D40" s="37"/>
      <c r="E40" s="38">
        <v>112.75</v>
      </c>
      <c r="F40" s="5"/>
      <c r="G40" s="5">
        <v>32.5</v>
      </c>
      <c r="H40" s="5"/>
      <c r="I40" s="5"/>
      <c r="J40" s="5"/>
      <c r="K40" s="5"/>
      <c r="L40" s="5"/>
      <c r="M40" s="5"/>
      <c r="N40" s="5"/>
      <c r="O40" s="5">
        <v>80.25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7"/>
      <c r="AC40" s="5"/>
      <c r="AD40" s="25"/>
    </row>
    <row r="41" spans="1:30">
      <c r="A41" s="104"/>
      <c r="B41" s="75"/>
      <c r="C41" s="2" t="s">
        <v>33</v>
      </c>
      <c r="D41" s="37"/>
      <c r="E41" s="38">
        <v>392.75</v>
      </c>
      <c r="F41" s="5"/>
      <c r="G41" s="5">
        <v>12</v>
      </c>
      <c r="H41" s="5"/>
      <c r="I41" s="5"/>
      <c r="J41" s="5"/>
      <c r="K41" s="5"/>
      <c r="L41" s="5"/>
      <c r="M41" s="5"/>
      <c r="N41" s="5"/>
      <c r="O41" s="5">
        <v>58.75</v>
      </c>
      <c r="P41" s="5">
        <v>124</v>
      </c>
      <c r="Q41" s="5"/>
      <c r="R41" s="5">
        <v>35.25</v>
      </c>
      <c r="S41" s="5"/>
      <c r="T41" s="5"/>
      <c r="U41" s="5">
        <v>45</v>
      </c>
      <c r="V41" s="5"/>
      <c r="W41" s="5"/>
      <c r="X41" s="5">
        <v>84</v>
      </c>
      <c r="Y41" s="5"/>
      <c r="Z41" s="5">
        <v>33.75</v>
      </c>
      <c r="AA41" s="5"/>
      <c r="AB41" s="7"/>
      <c r="AC41" s="5"/>
      <c r="AD41" s="25"/>
    </row>
    <row r="42" spans="1:30">
      <c r="A42" s="104"/>
      <c r="B42" s="75"/>
      <c r="C42" s="2" t="s">
        <v>32</v>
      </c>
      <c r="D42" s="37"/>
      <c r="E42" s="38">
        <v>315</v>
      </c>
      <c r="F42" s="5"/>
      <c r="G42" s="5">
        <v>101.5</v>
      </c>
      <c r="H42" s="5"/>
      <c r="I42" s="5"/>
      <c r="J42" s="5"/>
      <c r="K42" s="5"/>
      <c r="L42" s="5"/>
      <c r="M42" s="5"/>
      <c r="N42" s="5"/>
      <c r="O42" s="5">
        <v>21.5</v>
      </c>
      <c r="P42" s="5"/>
      <c r="Q42" s="5"/>
      <c r="R42" s="5"/>
      <c r="S42" s="5"/>
      <c r="T42" s="5"/>
      <c r="U42" s="5">
        <v>21</v>
      </c>
      <c r="V42" s="5"/>
      <c r="W42" s="5"/>
      <c r="X42" s="5">
        <v>161</v>
      </c>
      <c r="Y42" s="5"/>
      <c r="Z42" s="5">
        <v>10</v>
      </c>
      <c r="AA42" s="5"/>
      <c r="AB42" s="7"/>
      <c r="AC42" s="5"/>
      <c r="AD42" s="25"/>
    </row>
    <row r="43" spans="1:30">
      <c r="A43" s="104"/>
      <c r="B43" s="75"/>
      <c r="C43" s="2" t="s">
        <v>29</v>
      </c>
      <c r="D43" s="37"/>
      <c r="E43" s="38">
        <v>218.70000000000002</v>
      </c>
      <c r="F43" s="5"/>
      <c r="G43" s="5"/>
      <c r="H43" s="5"/>
      <c r="I43" s="5"/>
      <c r="J43" s="5"/>
      <c r="K43" s="5"/>
      <c r="L43" s="5"/>
      <c r="M43" s="5"/>
      <c r="N43" s="5"/>
      <c r="O43" s="5">
        <v>4.75</v>
      </c>
      <c r="P43" s="5">
        <v>182.75</v>
      </c>
      <c r="Q43" s="5"/>
      <c r="R43" s="5">
        <v>2.4</v>
      </c>
      <c r="S43" s="5"/>
      <c r="T43" s="5"/>
      <c r="U43" s="5">
        <v>6</v>
      </c>
      <c r="V43" s="5"/>
      <c r="W43" s="5"/>
      <c r="X43" s="5"/>
      <c r="Y43" s="5"/>
      <c r="Z43" s="5">
        <v>22.8</v>
      </c>
      <c r="AA43" s="5"/>
      <c r="AB43" s="7"/>
      <c r="AC43" s="5"/>
      <c r="AD43" s="25"/>
    </row>
    <row r="44" spans="1:30">
      <c r="A44" s="104"/>
      <c r="B44" s="75"/>
      <c r="C44" s="2" t="s">
        <v>30</v>
      </c>
      <c r="D44" s="37"/>
      <c r="E44" s="38">
        <v>106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>
        <v>106</v>
      </c>
      <c r="S44" s="5"/>
      <c r="T44" s="5"/>
      <c r="U44" s="5"/>
      <c r="V44" s="5"/>
      <c r="W44" s="5"/>
      <c r="X44" s="5"/>
      <c r="Y44" s="5"/>
      <c r="Z44" s="5"/>
      <c r="AA44" s="5"/>
      <c r="AB44" s="7"/>
      <c r="AC44" s="5"/>
      <c r="AD44" s="25"/>
    </row>
    <row r="45" spans="1:30">
      <c r="A45" s="104"/>
      <c r="B45" s="75"/>
      <c r="C45" s="2" t="s">
        <v>41</v>
      </c>
      <c r="D45" s="37"/>
      <c r="E45" s="38">
        <v>242.5</v>
      </c>
      <c r="F45" s="5">
        <v>220</v>
      </c>
      <c r="G45" s="5"/>
      <c r="H45" s="5"/>
      <c r="I45" s="5"/>
      <c r="J45" s="5"/>
      <c r="K45" s="5"/>
      <c r="L45" s="5"/>
      <c r="M45" s="5"/>
      <c r="N45" s="5"/>
      <c r="O45" s="5"/>
      <c r="P45" s="5">
        <v>22.5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7"/>
      <c r="AC45" s="5"/>
      <c r="AD45" s="25"/>
    </row>
    <row r="46" spans="1:30">
      <c r="A46" s="104"/>
      <c r="B46" s="76"/>
      <c r="C46" s="2" t="s">
        <v>42</v>
      </c>
      <c r="D46" s="37"/>
      <c r="E46" s="38">
        <v>141</v>
      </c>
      <c r="F46" s="5"/>
      <c r="G46" s="5"/>
      <c r="H46" s="5">
        <v>7.5</v>
      </c>
      <c r="I46" s="5"/>
      <c r="J46" s="5">
        <v>14.5</v>
      </c>
      <c r="K46" s="5"/>
      <c r="L46" s="5"/>
      <c r="M46" s="5">
        <v>5</v>
      </c>
      <c r="N46" s="5"/>
      <c r="O46" s="5"/>
      <c r="P46" s="5"/>
      <c r="Q46" s="5"/>
      <c r="R46" s="5">
        <v>102.41999999999999</v>
      </c>
      <c r="S46" s="5"/>
      <c r="T46" s="5"/>
      <c r="U46" s="5">
        <v>2.08</v>
      </c>
      <c r="V46" s="5"/>
      <c r="W46" s="5"/>
      <c r="X46" s="5"/>
      <c r="Y46" s="5">
        <v>1.5</v>
      </c>
      <c r="Z46" s="5">
        <v>8</v>
      </c>
      <c r="AA46" s="5"/>
      <c r="AB46" s="7"/>
      <c r="AC46" s="5"/>
      <c r="AD46" s="25"/>
    </row>
    <row r="47" spans="1:30" s="27" customFormat="1" ht="14" thickBot="1">
      <c r="A47" s="104"/>
      <c r="B47" s="98" t="s">
        <v>115</v>
      </c>
      <c r="C47" s="99"/>
      <c r="D47" s="87">
        <v>3019</v>
      </c>
      <c r="E47" s="86">
        <v>3019</v>
      </c>
      <c r="F47" s="41">
        <v>411</v>
      </c>
      <c r="G47" s="41">
        <v>259.89999999999998</v>
      </c>
      <c r="H47" s="41">
        <v>7.5</v>
      </c>
      <c r="I47" s="41"/>
      <c r="J47" s="41">
        <v>14.5</v>
      </c>
      <c r="K47" s="41"/>
      <c r="L47" s="41"/>
      <c r="M47" s="41">
        <v>5</v>
      </c>
      <c r="N47" s="41"/>
      <c r="O47" s="41">
        <v>330</v>
      </c>
      <c r="P47" s="41">
        <v>445.48</v>
      </c>
      <c r="Q47" s="41"/>
      <c r="R47" s="41">
        <v>536.69000000000005</v>
      </c>
      <c r="S47" s="41">
        <v>0</v>
      </c>
      <c r="T47" s="41">
        <v>20.75</v>
      </c>
      <c r="U47" s="41">
        <v>205.68000000000004</v>
      </c>
      <c r="V47" s="41"/>
      <c r="W47" s="41"/>
      <c r="X47" s="41">
        <v>595.15000000000009</v>
      </c>
      <c r="Y47" s="41">
        <v>1.5</v>
      </c>
      <c r="Z47" s="41">
        <v>185.85000000000002</v>
      </c>
      <c r="AA47" s="41"/>
      <c r="AB47" s="42"/>
      <c r="AC47" s="41"/>
      <c r="AD47" s="43"/>
    </row>
    <row r="48" spans="1:30">
      <c r="A48" s="104"/>
      <c r="B48" s="80" t="s">
        <v>86</v>
      </c>
      <c r="C48" s="21" t="s">
        <v>87</v>
      </c>
      <c r="D48" s="35"/>
      <c r="E48" s="36">
        <v>975.99999999999909</v>
      </c>
      <c r="F48" s="23"/>
      <c r="G48" s="23"/>
      <c r="H48" s="23">
        <v>6</v>
      </c>
      <c r="I48" s="23"/>
      <c r="J48" s="23">
        <v>7.4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>
        <v>18.600000000000001</v>
      </c>
      <c r="Y48" s="23">
        <v>943.99999999999909</v>
      </c>
      <c r="Z48" s="23"/>
      <c r="AA48" s="23"/>
      <c r="AB48" s="22"/>
      <c r="AC48" s="23"/>
      <c r="AD48" s="24"/>
    </row>
    <row r="49" spans="1:30" s="27" customFormat="1" ht="14" thickBot="1">
      <c r="A49" s="104"/>
      <c r="B49" s="98" t="s">
        <v>120</v>
      </c>
      <c r="C49" s="99"/>
      <c r="D49" s="87">
        <v>976</v>
      </c>
      <c r="E49" s="86">
        <v>975.99999999999909</v>
      </c>
      <c r="F49" s="41"/>
      <c r="G49" s="41"/>
      <c r="H49" s="41">
        <v>6</v>
      </c>
      <c r="I49" s="41"/>
      <c r="J49" s="41">
        <v>7.4</v>
      </c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>
        <v>18.600000000000001</v>
      </c>
      <c r="Y49" s="41">
        <v>943.99999999999909</v>
      </c>
      <c r="Z49" s="41"/>
      <c r="AA49" s="41"/>
      <c r="AB49" s="42"/>
      <c r="AC49" s="41"/>
      <c r="AD49" s="43"/>
    </row>
    <row r="50" spans="1:30">
      <c r="A50" s="104"/>
      <c r="B50" s="77" t="s">
        <v>56</v>
      </c>
      <c r="C50" s="21" t="s">
        <v>57</v>
      </c>
      <c r="D50" s="35"/>
      <c r="E50" s="36">
        <v>706.5</v>
      </c>
      <c r="F50" s="23"/>
      <c r="G50" s="23"/>
      <c r="H50" s="23"/>
      <c r="I50" s="23"/>
      <c r="J50" s="23"/>
      <c r="K50" s="23"/>
      <c r="L50" s="23">
        <v>42</v>
      </c>
      <c r="M50" s="23">
        <v>6</v>
      </c>
      <c r="N50" s="23">
        <v>446.5</v>
      </c>
      <c r="O50" s="23"/>
      <c r="P50" s="23"/>
      <c r="Q50" s="23">
        <v>188</v>
      </c>
      <c r="R50" s="23"/>
      <c r="S50" s="23"/>
      <c r="T50" s="23"/>
      <c r="U50" s="23"/>
      <c r="V50" s="23"/>
      <c r="W50" s="23"/>
      <c r="X50" s="23"/>
      <c r="Y50" s="23"/>
      <c r="Z50" s="23">
        <v>24</v>
      </c>
      <c r="AA50" s="23"/>
      <c r="AB50" s="22"/>
      <c r="AC50" s="23"/>
      <c r="AD50" s="24"/>
    </row>
    <row r="51" spans="1:30">
      <c r="A51" s="104"/>
      <c r="B51" s="75"/>
      <c r="C51" s="2" t="s">
        <v>58</v>
      </c>
      <c r="D51" s="37"/>
      <c r="E51" s="38">
        <v>201</v>
      </c>
      <c r="F51" s="5"/>
      <c r="G51" s="5"/>
      <c r="H51" s="5"/>
      <c r="I51" s="5"/>
      <c r="J51" s="5"/>
      <c r="K51" s="5"/>
      <c r="L51" s="5"/>
      <c r="M51" s="5"/>
      <c r="N51" s="5">
        <v>76.5</v>
      </c>
      <c r="O51" s="5"/>
      <c r="P51" s="5"/>
      <c r="Q51" s="5">
        <v>57</v>
      </c>
      <c r="R51" s="5"/>
      <c r="S51" s="5"/>
      <c r="T51" s="5"/>
      <c r="U51" s="5"/>
      <c r="V51" s="5"/>
      <c r="W51" s="5"/>
      <c r="X51" s="5"/>
      <c r="Y51" s="5"/>
      <c r="Z51" s="5">
        <v>67.5</v>
      </c>
      <c r="AA51" s="5"/>
      <c r="AB51" s="7"/>
      <c r="AC51" s="5"/>
      <c r="AD51" s="25"/>
    </row>
    <row r="52" spans="1:30">
      <c r="A52" s="104"/>
      <c r="B52" s="75"/>
      <c r="C52" s="2" t="s">
        <v>59</v>
      </c>
      <c r="D52" s="37"/>
      <c r="E52" s="38">
        <v>248</v>
      </c>
      <c r="F52" s="5"/>
      <c r="G52" s="5"/>
      <c r="H52" s="5"/>
      <c r="I52" s="5"/>
      <c r="J52" s="5"/>
      <c r="K52" s="5"/>
      <c r="L52" s="5">
        <v>12</v>
      </c>
      <c r="M52" s="5">
        <v>6</v>
      </c>
      <c r="N52" s="5">
        <v>100.5</v>
      </c>
      <c r="O52" s="5"/>
      <c r="P52" s="5"/>
      <c r="Q52" s="5">
        <v>99.5</v>
      </c>
      <c r="R52" s="5"/>
      <c r="S52" s="5"/>
      <c r="T52" s="5"/>
      <c r="U52" s="5"/>
      <c r="V52" s="5"/>
      <c r="W52" s="5"/>
      <c r="X52" s="5"/>
      <c r="Y52" s="5"/>
      <c r="Z52" s="5">
        <v>30</v>
      </c>
      <c r="AA52" s="5"/>
      <c r="AB52" s="7"/>
      <c r="AC52" s="5"/>
      <c r="AD52" s="25"/>
    </row>
    <row r="53" spans="1:30">
      <c r="A53" s="104"/>
      <c r="B53" s="76"/>
      <c r="C53" s="2" t="s">
        <v>60</v>
      </c>
      <c r="D53" s="37"/>
      <c r="E53" s="38">
        <v>100.5</v>
      </c>
      <c r="F53" s="5"/>
      <c r="G53" s="5"/>
      <c r="H53" s="5"/>
      <c r="I53" s="5"/>
      <c r="J53" s="5"/>
      <c r="K53" s="5"/>
      <c r="L53" s="5"/>
      <c r="M53" s="5"/>
      <c r="N53" s="5">
        <v>100.5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>
        <v>0</v>
      </c>
      <c r="AA53" s="5"/>
      <c r="AB53" s="7"/>
      <c r="AC53" s="5"/>
      <c r="AD53" s="25"/>
    </row>
    <row r="54" spans="1:30" s="27" customFormat="1" ht="14" thickBot="1">
      <c r="A54" s="104"/>
      <c r="B54" s="98" t="s">
        <v>117</v>
      </c>
      <c r="C54" s="99"/>
      <c r="D54" s="87">
        <v>1256</v>
      </c>
      <c r="E54" s="86">
        <v>1256</v>
      </c>
      <c r="F54" s="41"/>
      <c r="G54" s="41"/>
      <c r="H54" s="41"/>
      <c r="I54" s="41"/>
      <c r="J54" s="41"/>
      <c r="K54" s="41"/>
      <c r="L54" s="41">
        <v>54</v>
      </c>
      <c r="M54" s="41">
        <v>12</v>
      </c>
      <c r="N54" s="41">
        <v>724</v>
      </c>
      <c r="O54" s="41"/>
      <c r="P54" s="41"/>
      <c r="Q54" s="41">
        <v>344.5</v>
      </c>
      <c r="R54" s="41"/>
      <c r="S54" s="41"/>
      <c r="T54" s="41"/>
      <c r="U54" s="41"/>
      <c r="V54" s="41"/>
      <c r="W54" s="41"/>
      <c r="X54" s="41"/>
      <c r="Y54" s="41"/>
      <c r="Z54" s="41">
        <v>121.5</v>
      </c>
      <c r="AA54" s="41"/>
      <c r="AB54" s="42"/>
      <c r="AC54" s="41"/>
      <c r="AD54" s="43"/>
    </row>
    <row r="55" spans="1:30">
      <c r="A55" s="104"/>
      <c r="B55" s="77"/>
      <c r="C55" s="21" t="s">
        <v>114</v>
      </c>
      <c r="D55" s="35"/>
      <c r="E55" s="36">
        <v>430</v>
      </c>
      <c r="F55" s="23"/>
      <c r="G55" s="23"/>
      <c r="H55" s="23"/>
      <c r="I55" s="23"/>
      <c r="J55" s="23"/>
      <c r="K55" s="23"/>
      <c r="L55" s="23">
        <v>12</v>
      </c>
      <c r="M55" s="23"/>
      <c r="N55" s="23">
        <v>12</v>
      </c>
      <c r="O55" s="23"/>
      <c r="P55" s="23"/>
      <c r="Q55" s="23"/>
      <c r="R55" s="23"/>
      <c r="S55" s="23">
        <v>14</v>
      </c>
      <c r="T55" s="23">
        <v>360</v>
      </c>
      <c r="U55" s="23"/>
      <c r="V55" s="23"/>
      <c r="W55" s="23"/>
      <c r="X55" s="23"/>
      <c r="Y55" s="23"/>
      <c r="Z55" s="23">
        <v>28</v>
      </c>
      <c r="AA55" s="23"/>
      <c r="AB55" s="22">
        <v>4</v>
      </c>
      <c r="AC55" s="23"/>
      <c r="AD55" s="24"/>
    </row>
    <row r="56" spans="1:30">
      <c r="A56" s="104"/>
      <c r="B56" s="76"/>
      <c r="C56" s="2" t="s">
        <v>111</v>
      </c>
      <c r="D56" s="37"/>
      <c r="E56" s="38">
        <v>496</v>
      </c>
      <c r="F56" s="5"/>
      <c r="G56" s="5"/>
      <c r="H56" s="5"/>
      <c r="I56" s="5"/>
      <c r="J56" s="5"/>
      <c r="K56" s="5"/>
      <c r="L56" s="5">
        <v>28.8</v>
      </c>
      <c r="M56" s="5">
        <v>30</v>
      </c>
      <c r="N56" s="5">
        <v>135.80000000000001</v>
      </c>
      <c r="O56" s="5"/>
      <c r="P56" s="5"/>
      <c r="Q56" s="5">
        <v>18</v>
      </c>
      <c r="R56" s="5"/>
      <c r="S56" s="5"/>
      <c r="T56" s="5">
        <v>6</v>
      </c>
      <c r="U56" s="5"/>
      <c r="V56" s="5">
        <v>84</v>
      </c>
      <c r="W56" s="5">
        <v>57.400000000000006</v>
      </c>
      <c r="X56" s="5"/>
      <c r="Y56" s="5"/>
      <c r="Z56" s="5">
        <v>136</v>
      </c>
      <c r="AA56" s="5"/>
      <c r="AB56" s="7"/>
      <c r="AC56" s="5"/>
      <c r="AD56" s="25"/>
    </row>
    <row r="57" spans="1:30" s="27" customFormat="1" ht="14" thickBot="1">
      <c r="A57" s="104"/>
      <c r="B57" s="98" t="s">
        <v>123</v>
      </c>
      <c r="C57" s="99"/>
      <c r="D57" s="87">
        <v>926</v>
      </c>
      <c r="E57" s="86">
        <v>926</v>
      </c>
      <c r="F57" s="41"/>
      <c r="G57" s="41"/>
      <c r="H57" s="41"/>
      <c r="I57" s="41"/>
      <c r="J57" s="41"/>
      <c r="K57" s="41"/>
      <c r="L57" s="41">
        <v>40.799999999999997</v>
      </c>
      <c r="M57" s="41">
        <v>30</v>
      </c>
      <c r="N57" s="41">
        <v>147.80000000000001</v>
      </c>
      <c r="O57" s="41"/>
      <c r="P57" s="41"/>
      <c r="Q57" s="41">
        <v>18</v>
      </c>
      <c r="R57" s="41"/>
      <c r="S57" s="41">
        <v>14</v>
      </c>
      <c r="T57" s="41">
        <v>366</v>
      </c>
      <c r="U57" s="41"/>
      <c r="V57" s="41">
        <v>84</v>
      </c>
      <c r="W57" s="41">
        <v>57.400000000000006</v>
      </c>
      <c r="X57" s="41"/>
      <c r="Y57" s="41"/>
      <c r="Z57" s="41">
        <v>164</v>
      </c>
      <c r="AA57" s="41"/>
      <c r="AB57" s="42">
        <v>4</v>
      </c>
      <c r="AC57" s="41"/>
      <c r="AD57" s="43"/>
    </row>
    <row r="58" spans="1:30">
      <c r="A58" s="104"/>
      <c r="B58" s="80" t="s">
        <v>108</v>
      </c>
      <c r="C58" s="3" t="s">
        <v>109</v>
      </c>
      <c r="D58" s="39"/>
      <c r="E58" s="40">
        <v>1461</v>
      </c>
      <c r="F58" s="6"/>
      <c r="G58" s="6"/>
      <c r="H58" s="6">
        <v>67.300000000000011</v>
      </c>
      <c r="I58" s="6"/>
      <c r="J58" s="6">
        <v>1375.2</v>
      </c>
      <c r="K58" s="6"/>
      <c r="L58" s="6"/>
      <c r="M58" s="6"/>
      <c r="N58" s="6">
        <v>5.5</v>
      </c>
      <c r="O58" s="6"/>
      <c r="P58" s="6"/>
      <c r="Q58" s="6"/>
      <c r="R58" s="6"/>
      <c r="S58" s="6">
        <v>3</v>
      </c>
      <c r="T58" s="6"/>
      <c r="U58" s="6"/>
      <c r="V58" s="6"/>
      <c r="W58" s="6"/>
      <c r="X58" s="6">
        <v>5.5</v>
      </c>
      <c r="Y58" s="6">
        <v>4.4999999999999991</v>
      </c>
      <c r="Z58" s="6"/>
      <c r="AA58" s="6"/>
      <c r="AB58" s="8"/>
      <c r="AC58" s="6"/>
      <c r="AD58" s="18"/>
    </row>
    <row r="59" spans="1:30" ht="14" thickBot="1">
      <c r="A59" s="104"/>
      <c r="B59" s="98" t="s">
        <v>122</v>
      </c>
      <c r="C59" s="98"/>
      <c r="D59" s="87">
        <v>1461</v>
      </c>
      <c r="E59" s="86">
        <v>1461</v>
      </c>
      <c r="F59" s="12"/>
      <c r="G59" s="12"/>
      <c r="H59" s="12">
        <v>67.300000000000011</v>
      </c>
      <c r="I59" s="12"/>
      <c r="J59" s="12">
        <v>1375.2</v>
      </c>
      <c r="K59" s="12"/>
      <c r="L59" s="12"/>
      <c r="M59" s="12"/>
      <c r="N59" s="12">
        <v>5.5</v>
      </c>
      <c r="O59" s="12"/>
      <c r="P59" s="12"/>
      <c r="Q59" s="12"/>
      <c r="R59" s="12"/>
      <c r="S59" s="12">
        <v>3</v>
      </c>
      <c r="T59" s="12"/>
      <c r="U59" s="12"/>
      <c r="V59" s="12"/>
      <c r="W59" s="12"/>
      <c r="X59" s="12">
        <v>5.5</v>
      </c>
      <c r="Y59" s="12">
        <v>4.4999999999999991</v>
      </c>
      <c r="Z59" s="12"/>
      <c r="AA59" s="12"/>
      <c r="AB59" s="11"/>
      <c r="AC59" s="12"/>
      <c r="AD59" s="13"/>
    </row>
    <row r="60" spans="1:30" s="28" customFormat="1" ht="26.25" customHeight="1" thickBot="1">
      <c r="A60" s="105"/>
      <c r="B60" s="91" t="s">
        <v>133</v>
      </c>
      <c r="C60" s="92"/>
      <c r="D60" s="44">
        <f>+D59+D57+D54+D49+D47+D33+D27+D12+D21</f>
        <v>14992</v>
      </c>
      <c r="E60" s="45">
        <f>+E59+E57+E54+E49+E47+E33+E27+E12+E21</f>
        <v>14991.49</v>
      </c>
      <c r="F60" s="46">
        <v>411</v>
      </c>
      <c r="G60" s="46">
        <v>259.89999999999998</v>
      </c>
      <c r="H60" s="46">
        <v>740.67000000000007</v>
      </c>
      <c r="I60" s="46">
        <v>535.7299999999999</v>
      </c>
      <c r="J60" s="46">
        <v>1400.1000000000001</v>
      </c>
      <c r="K60" s="46">
        <v>802.94999999999993</v>
      </c>
      <c r="L60" s="46">
        <v>567.79999999999995</v>
      </c>
      <c r="M60" s="46">
        <v>907.75</v>
      </c>
      <c r="N60" s="46">
        <v>943.05</v>
      </c>
      <c r="O60" s="46">
        <v>330</v>
      </c>
      <c r="P60" s="46">
        <v>445.48</v>
      </c>
      <c r="Q60" s="46">
        <v>420.5</v>
      </c>
      <c r="R60" s="46">
        <v>698.43999999999994</v>
      </c>
      <c r="S60" s="46">
        <v>198</v>
      </c>
      <c r="T60" s="46">
        <v>912.65</v>
      </c>
      <c r="U60" s="46">
        <v>279.83000000000004</v>
      </c>
      <c r="V60" s="46">
        <v>314.45</v>
      </c>
      <c r="W60" s="46">
        <v>577.4</v>
      </c>
      <c r="X60" s="46">
        <v>727.65000000000009</v>
      </c>
      <c r="Y60" s="46">
        <v>949.99999999999909</v>
      </c>
      <c r="Z60" s="46">
        <v>475.1</v>
      </c>
      <c r="AA60" s="46">
        <v>996.2</v>
      </c>
      <c r="AB60" s="47">
        <v>653.28999999999974</v>
      </c>
      <c r="AC60" s="46">
        <v>443.54999999999995</v>
      </c>
      <c r="AD60" s="48"/>
    </row>
    <row r="61" spans="1:30" ht="15" customHeight="1" thickTop="1">
      <c r="A61" s="100" t="s">
        <v>129</v>
      </c>
      <c r="B61" s="81" t="s">
        <v>71</v>
      </c>
      <c r="C61" s="21" t="s">
        <v>84</v>
      </c>
      <c r="D61" s="57">
        <v>52.7</v>
      </c>
      <c r="E61" s="58">
        <v>52.649999999999991</v>
      </c>
      <c r="F61" s="59"/>
      <c r="G61" s="59"/>
      <c r="H61" s="59"/>
      <c r="I61" s="59"/>
      <c r="J61" s="59"/>
      <c r="K61" s="59">
        <v>13.05</v>
      </c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>
        <v>36.299999999999997</v>
      </c>
      <c r="AB61" s="60">
        <v>3.3</v>
      </c>
      <c r="AC61" s="61"/>
      <c r="AD61" s="62"/>
    </row>
    <row r="62" spans="1:30">
      <c r="A62" s="101"/>
      <c r="B62" s="82"/>
      <c r="C62" s="2" t="s">
        <v>80</v>
      </c>
      <c r="D62" s="37">
        <v>22.5</v>
      </c>
      <c r="E62" s="38">
        <v>22.5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v>5</v>
      </c>
      <c r="R62" s="5"/>
      <c r="S62" s="5"/>
      <c r="T62" s="5"/>
      <c r="U62" s="5"/>
      <c r="V62" s="5">
        <v>5</v>
      </c>
      <c r="W62" s="5"/>
      <c r="X62" s="5"/>
      <c r="Y62" s="5">
        <v>5</v>
      </c>
      <c r="Z62" s="5"/>
      <c r="AA62" s="5"/>
      <c r="AB62" s="7">
        <v>7.5</v>
      </c>
      <c r="AC62" s="5"/>
      <c r="AD62" s="4"/>
    </row>
    <row r="63" spans="1:30">
      <c r="A63" s="101"/>
      <c r="B63" s="82"/>
      <c r="C63" s="2" t="s">
        <v>135</v>
      </c>
      <c r="D63" s="37">
        <v>205.7</v>
      </c>
      <c r="E63" s="38">
        <v>215.5</v>
      </c>
      <c r="F63" s="5"/>
      <c r="G63" s="5"/>
      <c r="H63" s="5">
        <v>3.6999999999999997</v>
      </c>
      <c r="I63" s="5">
        <v>9.3000000000000007</v>
      </c>
      <c r="J63" s="5"/>
      <c r="K63" s="5">
        <v>71.3</v>
      </c>
      <c r="L63" s="5"/>
      <c r="M63" s="5"/>
      <c r="N63" s="5"/>
      <c r="O63" s="5"/>
      <c r="P63" s="5"/>
      <c r="Q63" s="5"/>
      <c r="R63" s="5"/>
      <c r="S63" s="5"/>
      <c r="T63" s="5">
        <v>21.8</v>
      </c>
      <c r="U63" s="5">
        <v>5.9</v>
      </c>
      <c r="V63" s="5">
        <v>4.2</v>
      </c>
      <c r="W63" s="5">
        <v>8.8000000000000007</v>
      </c>
      <c r="X63" s="5"/>
      <c r="Y63" s="5"/>
      <c r="Z63" s="5"/>
      <c r="AA63" s="5">
        <v>46</v>
      </c>
      <c r="AB63" s="7">
        <v>39</v>
      </c>
      <c r="AC63" s="5">
        <v>5.5</v>
      </c>
      <c r="AD63" s="4"/>
    </row>
    <row r="64" spans="1:30">
      <c r="A64" s="101"/>
      <c r="B64" s="82"/>
      <c r="C64" s="2" t="s">
        <v>85</v>
      </c>
      <c r="D64" s="37">
        <v>15</v>
      </c>
      <c r="E64" s="38">
        <v>15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>
        <v>15</v>
      </c>
      <c r="AB64" s="7"/>
      <c r="AC64" s="5"/>
      <c r="AD64" s="4"/>
    </row>
    <row r="65" spans="1:30">
      <c r="A65" s="101"/>
      <c r="B65" s="82"/>
      <c r="C65" s="2" t="s">
        <v>82</v>
      </c>
      <c r="D65" s="37">
        <v>23</v>
      </c>
      <c r="E65" s="38">
        <v>23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7">
        <v>23</v>
      </c>
      <c r="AC65" s="5"/>
      <c r="AD65" s="4"/>
    </row>
    <row r="66" spans="1:30">
      <c r="A66" s="101"/>
      <c r="B66" s="82"/>
      <c r="C66" s="14" t="s">
        <v>81</v>
      </c>
      <c r="D66" s="37">
        <v>19</v>
      </c>
      <c r="E66" s="38">
        <v>16</v>
      </c>
      <c r="F66" s="16"/>
      <c r="G66" s="16"/>
      <c r="H66" s="16"/>
      <c r="I66" s="16"/>
      <c r="J66" s="16"/>
      <c r="K66" s="16">
        <v>3</v>
      </c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5">
        <v>13</v>
      </c>
      <c r="AC66" s="16"/>
      <c r="AD66" s="17"/>
    </row>
    <row r="67" spans="1:30">
      <c r="A67" s="101"/>
      <c r="B67" s="82"/>
      <c r="C67" s="2" t="s">
        <v>83</v>
      </c>
      <c r="D67" s="37">
        <v>68</v>
      </c>
      <c r="E67" s="38">
        <v>67.95</v>
      </c>
      <c r="F67" s="5"/>
      <c r="G67" s="5"/>
      <c r="H67" s="5"/>
      <c r="I67" s="5"/>
      <c r="J67" s="5">
        <v>3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7">
        <v>64.95</v>
      </c>
      <c r="AC67" s="5"/>
      <c r="AD67" s="4"/>
    </row>
    <row r="68" spans="1:30">
      <c r="A68" s="101"/>
      <c r="B68" s="83"/>
      <c r="C68" s="2" t="s">
        <v>79</v>
      </c>
      <c r="D68" s="37">
        <v>70.400000000000006</v>
      </c>
      <c r="E68" s="38">
        <v>70.400000000000006</v>
      </c>
      <c r="F68" s="5"/>
      <c r="G68" s="5"/>
      <c r="H68" s="5"/>
      <c r="I68" s="5"/>
      <c r="J68" s="5"/>
      <c r="K68" s="5"/>
      <c r="L68" s="5">
        <v>20.6</v>
      </c>
      <c r="M68" s="5"/>
      <c r="N68" s="5">
        <v>3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>
        <v>21.4</v>
      </c>
      <c r="AA68" s="5">
        <v>3</v>
      </c>
      <c r="AB68" s="7">
        <v>22.4</v>
      </c>
      <c r="AC68" s="5"/>
      <c r="AD68" s="4"/>
    </row>
    <row r="69" spans="1:30" s="27" customFormat="1" ht="14" thickBot="1">
      <c r="A69" s="101"/>
      <c r="B69" s="95" t="s">
        <v>119</v>
      </c>
      <c r="C69" s="96"/>
      <c r="D69" s="49">
        <f>SUM(D61:D68)</f>
        <v>476.29999999999995</v>
      </c>
      <c r="E69" s="50">
        <v>483</v>
      </c>
      <c r="F69" s="51"/>
      <c r="G69" s="51"/>
      <c r="H69" s="51">
        <v>3.6999999999999997</v>
      </c>
      <c r="I69" s="51">
        <v>9.3000000000000007</v>
      </c>
      <c r="J69" s="51">
        <v>3</v>
      </c>
      <c r="K69" s="51">
        <v>87.35</v>
      </c>
      <c r="L69" s="51">
        <v>20.6</v>
      </c>
      <c r="M69" s="51"/>
      <c r="N69" s="51">
        <v>3</v>
      </c>
      <c r="O69" s="51"/>
      <c r="P69" s="51"/>
      <c r="Q69" s="51">
        <v>5</v>
      </c>
      <c r="R69" s="51"/>
      <c r="S69" s="51"/>
      <c r="T69" s="51">
        <v>21.8</v>
      </c>
      <c r="U69" s="51">
        <v>5.9</v>
      </c>
      <c r="V69" s="51">
        <v>9.1999999999999993</v>
      </c>
      <c r="W69" s="51">
        <v>8.8000000000000007</v>
      </c>
      <c r="X69" s="51"/>
      <c r="Y69" s="51">
        <v>5</v>
      </c>
      <c r="Z69" s="51">
        <v>21.4</v>
      </c>
      <c r="AA69" s="51">
        <v>100.3</v>
      </c>
      <c r="AB69" s="52">
        <v>173.15</v>
      </c>
      <c r="AC69" s="51">
        <v>5.5</v>
      </c>
      <c r="AD69" s="50"/>
    </row>
    <row r="70" spans="1:30">
      <c r="A70" s="101"/>
      <c r="B70" s="81" t="s">
        <v>89</v>
      </c>
      <c r="C70" s="21" t="s">
        <v>104</v>
      </c>
      <c r="D70" s="35">
        <v>5</v>
      </c>
      <c r="E70" s="36">
        <v>5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>
        <v>5</v>
      </c>
      <c r="T70" s="23"/>
      <c r="U70" s="23"/>
      <c r="V70" s="23"/>
      <c r="W70" s="23"/>
      <c r="X70" s="23"/>
      <c r="Y70" s="23"/>
      <c r="Z70" s="23"/>
      <c r="AA70" s="23"/>
      <c r="AB70" s="22"/>
      <c r="AC70" s="23"/>
      <c r="AD70" s="34"/>
    </row>
    <row r="71" spans="1:30">
      <c r="A71" s="101"/>
      <c r="B71" s="82"/>
      <c r="C71" s="2" t="s">
        <v>100</v>
      </c>
      <c r="D71" s="37">
        <v>25</v>
      </c>
      <c r="E71" s="38">
        <v>25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v>20.85</v>
      </c>
      <c r="T71" s="5"/>
      <c r="U71" s="5"/>
      <c r="V71" s="5"/>
      <c r="W71" s="5"/>
      <c r="X71" s="5"/>
      <c r="Y71" s="5"/>
      <c r="Z71" s="5"/>
      <c r="AA71" s="5"/>
      <c r="AB71" s="7">
        <v>4.1500000000000004</v>
      </c>
      <c r="AC71" s="5"/>
      <c r="AD71" s="4"/>
    </row>
    <row r="72" spans="1:30">
      <c r="A72" s="101"/>
      <c r="B72" s="82"/>
      <c r="C72" s="2" t="s">
        <v>98</v>
      </c>
      <c r="D72" s="37">
        <v>48</v>
      </c>
      <c r="E72" s="38">
        <v>48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>
        <v>33</v>
      </c>
      <c r="U72" s="5"/>
      <c r="V72" s="5"/>
      <c r="W72" s="5">
        <v>15</v>
      </c>
      <c r="X72" s="5"/>
      <c r="Y72" s="5"/>
      <c r="Z72" s="5"/>
      <c r="AA72" s="5"/>
      <c r="AB72" s="7"/>
      <c r="AC72" s="5"/>
      <c r="AD72" s="4"/>
    </row>
    <row r="73" spans="1:30">
      <c r="A73" s="101"/>
      <c r="B73" s="82"/>
      <c r="C73" s="2" t="s">
        <v>102</v>
      </c>
      <c r="D73" s="37">
        <v>66</v>
      </c>
      <c r="E73" s="38">
        <v>66</v>
      </c>
      <c r="F73" s="5"/>
      <c r="G73" s="5"/>
      <c r="H73" s="5"/>
      <c r="I73" s="5"/>
      <c r="J73" s="5"/>
      <c r="K73" s="5">
        <v>9</v>
      </c>
      <c r="L73" s="5"/>
      <c r="M73" s="5"/>
      <c r="N73" s="5"/>
      <c r="O73" s="5"/>
      <c r="P73" s="5"/>
      <c r="Q73" s="5"/>
      <c r="R73" s="5"/>
      <c r="S73" s="5"/>
      <c r="T73" s="5">
        <v>47</v>
      </c>
      <c r="U73" s="5"/>
      <c r="V73" s="5"/>
      <c r="W73" s="5"/>
      <c r="X73" s="5"/>
      <c r="Y73" s="5"/>
      <c r="Z73" s="5"/>
      <c r="AA73" s="5">
        <v>3</v>
      </c>
      <c r="AB73" s="7">
        <v>7</v>
      </c>
      <c r="AC73" s="5"/>
      <c r="AD73" s="4"/>
    </row>
    <row r="74" spans="1:30">
      <c r="A74" s="101"/>
      <c r="B74" s="82"/>
      <c r="C74" s="2" t="s">
        <v>106</v>
      </c>
      <c r="D74" s="37">
        <v>10</v>
      </c>
      <c r="E74" s="38">
        <v>5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v>5</v>
      </c>
      <c r="T74" s="5"/>
      <c r="U74" s="5"/>
      <c r="V74" s="5"/>
      <c r="W74" s="5"/>
      <c r="X74" s="5"/>
      <c r="Y74" s="5"/>
      <c r="Z74" s="5"/>
      <c r="AA74" s="5"/>
      <c r="AB74" s="7"/>
      <c r="AC74" s="5"/>
      <c r="AD74" s="4"/>
    </row>
    <row r="75" spans="1:30">
      <c r="A75" s="101"/>
      <c r="B75" s="82"/>
      <c r="C75" s="2" t="s">
        <v>103</v>
      </c>
      <c r="D75" s="37">
        <v>22</v>
      </c>
      <c r="E75" s="38">
        <v>22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>
        <v>12</v>
      </c>
      <c r="U75" s="5"/>
      <c r="V75" s="5"/>
      <c r="W75" s="5">
        <v>10</v>
      </c>
      <c r="X75" s="5"/>
      <c r="Y75" s="5"/>
      <c r="Z75" s="5"/>
      <c r="AA75" s="5"/>
      <c r="AB75" s="7"/>
      <c r="AC75" s="5"/>
      <c r="AD75" s="4"/>
    </row>
    <row r="76" spans="1:30">
      <c r="A76" s="101"/>
      <c r="B76" s="82"/>
      <c r="C76" s="2" t="s">
        <v>107</v>
      </c>
      <c r="D76" s="37">
        <v>90</v>
      </c>
      <c r="E76" s="38">
        <v>90</v>
      </c>
      <c r="F76" s="5"/>
      <c r="G76" s="5"/>
      <c r="H76" s="5"/>
      <c r="I76" s="5">
        <v>33</v>
      </c>
      <c r="J76" s="5"/>
      <c r="K76" s="5"/>
      <c r="L76" s="5"/>
      <c r="M76" s="5">
        <v>6</v>
      </c>
      <c r="N76" s="5"/>
      <c r="O76" s="5"/>
      <c r="P76" s="5"/>
      <c r="Q76" s="5"/>
      <c r="R76" s="5"/>
      <c r="S76" s="5"/>
      <c r="T76" s="5"/>
      <c r="U76" s="5"/>
      <c r="V76" s="5">
        <v>3</v>
      </c>
      <c r="W76" s="5">
        <v>30.5</v>
      </c>
      <c r="X76" s="5">
        <v>3</v>
      </c>
      <c r="Y76" s="5"/>
      <c r="Z76" s="5">
        <v>3</v>
      </c>
      <c r="AA76" s="5"/>
      <c r="AB76" s="7"/>
      <c r="AC76" s="5"/>
      <c r="AD76" s="4">
        <v>11.5</v>
      </c>
    </row>
    <row r="77" spans="1:30">
      <c r="A77" s="101"/>
      <c r="B77" s="82"/>
      <c r="C77" s="2" t="s">
        <v>105</v>
      </c>
      <c r="D77" s="37">
        <v>51</v>
      </c>
      <c r="E77" s="38">
        <v>51</v>
      </c>
      <c r="F77" s="5"/>
      <c r="G77" s="5"/>
      <c r="H77" s="5">
        <v>3</v>
      </c>
      <c r="I77" s="5">
        <v>14.5</v>
      </c>
      <c r="J77" s="5"/>
      <c r="K77" s="5"/>
      <c r="L77" s="5"/>
      <c r="M77" s="5"/>
      <c r="N77" s="5">
        <v>1</v>
      </c>
      <c r="O77" s="5"/>
      <c r="P77" s="5">
        <v>0.8</v>
      </c>
      <c r="Q77" s="5"/>
      <c r="R77" s="5"/>
      <c r="S77" s="5"/>
      <c r="T77" s="5"/>
      <c r="U77" s="5">
        <v>12.2</v>
      </c>
      <c r="V77" s="5">
        <v>18</v>
      </c>
      <c r="W77" s="5"/>
      <c r="X77" s="5">
        <v>1.5</v>
      </c>
      <c r="Y77" s="5"/>
      <c r="Z77" s="5"/>
      <c r="AA77" s="5"/>
      <c r="AB77" s="7"/>
      <c r="AC77" s="5"/>
      <c r="AD77" s="4"/>
    </row>
    <row r="78" spans="1:30">
      <c r="A78" s="101"/>
      <c r="B78" s="82"/>
      <c r="C78" s="2" t="s">
        <v>101</v>
      </c>
      <c r="D78" s="37">
        <v>72.5</v>
      </c>
      <c r="E78" s="38">
        <v>72.5</v>
      </c>
      <c r="F78" s="5"/>
      <c r="G78" s="5"/>
      <c r="H78" s="5"/>
      <c r="I78" s="5"/>
      <c r="J78" s="5"/>
      <c r="K78" s="5"/>
      <c r="L78" s="5"/>
      <c r="M78" s="5"/>
      <c r="N78" s="5">
        <v>1.5</v>
      </c>
      <c r="O78" s="5"/>
      <c r="P78" s="5"/>
      <c r="Q78" s="5"/>
      <c r="R78" s="5"/>
      <c r="S78" s="5">
        <v>12.5</v>
      </c>
      <c r="T78" s="5">
        <v>24</v>
      </c>
      <c r="U78" s="5"/>
      <c r="V78" s="5"/>
      <c r="W78" s="5">
        <v>34.5</v>
      </c>
      <c r="X78" s="5"/>
      <c r="Y78" s="5"/>
      <c r="Z78" s="5"/>
      <c r="AA78" s="5"/>
      <c r="AB78" s="7"/>
      <c r="AC78" s="5"/>
      <c r="AD78" s="4"/>
    </row>
    <row r="79" spans="1:30">
      <c r="A79" s="101"/>
      <c r="B79" s="83"/>
      <c r="C79" s="2" t="s">
        <v>99</v>
      </c>
      <c r="D79" s="37">
        <v>12</v>
      </c>
      <c r="E79" s="38">
        <v>12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>
        <v>12</v>
      </c>
      <c r="T79" s="5"/>
      <c r="U79" s="5"/>
      <c r="V79" s="5"/>
      <c r="W79" s="5"/>
      <c r="X79" s="5"/>
      <c r="Y79" s="5"/>
      <c r="Z79" s="5"/>
      <c r="AA79" s="5"/>
      <c r="AB79" s="7"/>
      <c r="AC79" s="5"/>
      <c r="AD79" s="4"/>
    </row>
    <row r="80" spans="1:30" s="27" customFormat="1" ht="14" thickBot="1">
      <c r="A80" s="101"/>
      <c r="B80" s="95" t="s">
        <v>121</v>
      </c>
      <c r="C80" s="96"/>
      <c r="D80" s="49">
        <f>SUM(D70:D79)</f>
        <v>401.5</v>
      </c>
      <c r="E80" s="50">
        <v>396.5</v>
      </c>
      <c r="F80" s="51"/>
      <c r="G80" s="51"/>
      <c r="H80" s="51">
        <v>3</v>
      </c>
      <c r="I80" s="51">
        <v>47.5</v>
      </c>
      <c r="J80" s="51"/>
      <c r="K80" s="51">
        <v>9</v>
      </c>
      <c r="L80" s="51"/>
      <c r="M80" s="51">
        <v>6</v>
      </c>
      <c r="N80" s="51">
        <v>2.5</v>
      </c>
      <c r="O80" s="51"/>
      <c r="P80" s="51">
        <v>0.8</v>
      </c>
      <c r="Q80" s="51"/>
      <c r="R80" s="51"/>
      <c r="S80" s="51">
        <v>55.35</v>
      </c>
      <c r="T80" s="51">
        <v>116</v>
      </c>
      <c r="U80" s="51">
        <v>12.2</v>
      </c>
      <c r="V80" s="51">
        <v>21</v>
      </c>
      <c r="W80" s="51">
        <v>90</v>
      </c>
      <c r="X80" s="51">
        <v>4.5</v>
      </c>
      <c r="Y80" s="51"/>
      <c r="Z80" s="51">
        <v>3</v>
      </c>
      <c r="AA80" s="51">
        <v>3</v>
      </c>
      <c r="AB80" s="52">
        <v>11.15</v>
      </c>
      <c r="AC80" s="51"/>
      <c r="AD80" s="50">
        <v>11.5</v>
      </c>
    </row>
    <row r="81" spans="1:30">
      <c r="A81" s="101"/>
      <c r="B81" s="81" t="s">
        <v>47</v>
      </c>
      <c r="C81" s="21" t="s">
        <v>49</v>
      </c>
      <c r="D81" s="35">
        <v>72</v>
      </c>
      <c r="E81" s="36">
        <v>72</v>
      </c>
      <c r="F81" s="23"/>
      <c r="G81" s="23"/>
      <c r="H81" s="23">
        <v>46.9</v>
      </c>
      <c r="I81" s="23"/>
      <c r="J81" s="23">
        <v>25.1</v>
      </c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2"/>
      <c r="AC81" s="23"/>
      <c r="AD81" s="34"/>
    </row>
    <row r="82" spans="1:30">
      <c r="A82" s="101"/>
      <c r="B82" s="82"/>
      <c r="C82" s="2" t="s">
        <v>50</v>
      </c>
      <c r="D82" s="37">
        <v>52</v>
      </c>
      <c r="E82" s="38">
        <v>52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7"/>
      <c r="AC82" s="5">
        <v>52</v>
      </c>
      <c r="AD82" s="4"/>
    </row>
    <row r="83" spans="1:30">
      <c r="A83" s="101"/>
      <c r="B83" s="83"/>
      <c r="C83" s="2" t="s">
        <v>51</v>
      </c>
      <c r="D83" s="37">
        <v>6.5</v>
      </c>
      <c r="E83" s="38">
        <v>16.5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7"/>
      <c r="AC83" s="5">
        <v>16.5</v>
      </c>
      <c r="AD83" s="4"/>
    </row>
    <row r="84" spans="1:30" s="27" customFormat="1" ht="14" thickBot="1">
      <c r="A84" s="101"/>
      <c r="B84" s="95" t="s">
        <v>116</v>
      </c>
      <c r="C84" s="96"/>
      <c r="D84" s="49">
        <f>SUM(D81:D83)</f>
        <v>130.5</v>
      </c>
      <c r="E84" s="50">
        <v>140.5</v>
      </c>
      <c r="F84" s="51"/>
      <c r="G84" s="51"/>
      <c r="H84" s="51">
        <v>46.9</v>
      </c>
      <c r="I84" s="51"/>
      <c r="J84" s="51">
        <v>25.1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2"/>
      <c r="AC84" s="51">
        <v>68.5</v>
      </c>
      <c r="AD84" s="50"/>
    </row>
    <row r="85" spans="1:30">
      <c r="A85" s="101"/>
      <c r="B85" s="81" t="s">
        <v>62</v>
      </c>
      <c r="C85" s="21" t="s">
        <v>68</v>
      </c>
      <c r="D85" s="35">
        <v>108</v>
      </c>
      <c r="E85" s="36">
        <v>108</v>
      </c>
      <c r="F85" s="23"/>
      <c r="G85" s="23"/>
      <c r="H85" s="23"/>
      <c r="I85" s="23"/>
      <c r="J85" s="23"/>
      <c r="K85" s="23"/>
      <c r="L85" s="23">
        <v>24</v>
      </c>
      <c r="M85" s="23">
        <v>42</v>
      </c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2"/>
      <c r="AC85" s="23"/>
      <c r="AD85" s="34">
        <v>42</v>
      </c>
    </row>
    <row r="86" spans="1:30">
      <c r="A86" s="101"/>
      <c r="B86" s="82"/>
      <c r="C86" s="2" t="s">
        <v>69</v>
      </c>
      <c r="D86" s="37">
        <v>17.5</v>
      </c>
      <c r="E86" s="38">
        <v>17.5</v>
      </c>
      <c r="F86" s="5"/>
      <c r="G86" s="5"/>
      <c r="H86" s="5"/>
      <c r="I86" s="5"/>
      <c r="J86" s="5"/>
      <c r="K86" s="5"/>
      <c r="L86" s="5"/>
      <c r="M86" s="5">
        <v>17.5</v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7"/>
      <c r="AC86" s="5"/>
      <c r="AD86" s="4"/>
    </row>
    <row r="87" spans="1:30">
      <c r="A87" s="101"/>
      <c r="B87" s="83"/>
      <c r="C87" s="2" t="s">
        <v>67</v>
      </c>
      <c r="D87" s="37">
        <v>58</v>
      </c>
      <c r="E87" s="38">
        <v>58</v>
      </c>
      <c r="F87" s="5"/>
      <c r="G87" s="5"/>
      <c r="H87" s="5"/>
      <c r="I87" s="5"/>
      <c r="J87" s="5"/>
      <c r="K87" s="5"/>
      <c r="L87" s="5">
        <v>55</v>
      </c>
      <c r="M87" s="5">
        <v>3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7"/>
      <c r="AC87" s="5"/>
      <c r="AD87" s="4"/>
    </row>
    <row r="88" spans="1:30" s="27" customFormat="1" ht="14" thickBot="1">
      <c r="A88" s="101"/>
      <c r="B88" s="95" t="s">
        <v>118</v>
      </c>
      <c r="C88" s="96"/>
      <c r="D88" s="49">
        <f>SUM(D85:D87)</f>
        <v>183.5</v>
      </c>
      <c r="E88" s="50">
        <v>183.5</v>
      </c>
      <c r="F88" s="51"/>
      <c r="G88" s="51"/>
      <c r="H88" s="51"/>
      <c r="I88" s="51"/>
      <c r="J88" s="51"/>
      <c r="K88" s="51"/>
      <c r="L88" s="51">
        <v>79</v>
      </c>
      <c r="M88" s="51">
        <v>62.5</v>
      </c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2"/>
      <c r="AC88" s="51"/>
      <c r="AD88" s="50">
        <v>42</v>
      </c>
    </row>
    <row r="89" spans="1:30">
      <c r="A89" s="101"/>
      <c r="B89" s="81" t="s">
        <v>25</v>
      </c>
      <c r="C89" s="21" t="s">
        <v>43</v>
      </c>
      <c r="D89" s="35">
        <v>30</v>
      </c>
      <c r="E89" s="36">
        <v>30</v>
      </c>
      <c r="F89" s="23">
        <v>25</v>
      </c>
      <c r="G89" s="23"/>
      <c r="H89" s="23"/>
      <c r="I89" s="23"/>
      <c r="J89" s="23"/>
      <c r="K89" s="23"/>
      <c r="L89" s="23"/>
      <c r="M89" s="23"/>
      <c r="N89" s="23"/>
      <c r="O89" s="23"/>
      <c r="P89" s="23">
        <v>5</v>
      </c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2"/>
      <c r="AC89" s="23"/>
      <c r="AD89" s="34"/>
    </row>
    <row r="90" spans="1:30">
      <c r="A90" s="101"/>
      <c r="B90" s="82"/>
      <c r="C90" s="2" t="s">
        <v>36</v>
      </c>
      <c r="D90" s="37">
        <v>54</v>
      </c>
      <c r="E90" s="38">
        <v>54</v>
      </c>
      <c r="F90" s="5"/>
      <c r="G90" s="5"/>
      <c r="H90" s="5">
        <v>8.5</v>
      </c>
      <c r="I90" s="5"/>
      <c r="J90" s="5"/>
      <c r="K90" s="5"/>
      <c r="L90" s="5"/>
      <c r="M90" s="5"/>
      <c r="N90" s="5"/>
      <c r="O90" s="5"/>
      <c r="P90" s="5"/>
      <c r="Q90" s="5"/>
      <c r="R90" s="5">
        <v>45.5</v>
      </c>
      <c r="S90" s="5"/>
      <c r="T90" s="5"/>
      <c r="U90" s="5"/>
      <c r="V90" s="5"/>
      <c r="W90" s="5"/>
      <c r="X90" s="5"/>
      <c r="Y90" s="5"/>
      <c r="Z90" s="5"/>
      <c r="AA90" s="5"/>
      <c r="AB90" s="7"/>
      <c r="AC90" s="5"/>
      <c r="AD90" s="4"/>
    </row>
    <row r="91" spans="1:30">
      <c r="A91" s="101"/>
      <c r="B91" s="82"/>
      <c r="C91" s="2" t="s">
        <v>37</v>
      </c>
      <c r="D91" s="37">
        <v>108</v>
      </c>
      <c r="E91" s="38">
        <v>110</v>
      </c>
      <c r="F91" s="5"/>
      <c r="G91" s="5"/>
      <c r="H91" s="5"/>
      <c r="I91" s="5"/>
      <c r="J91" s="5"/>
      <c r="K91" s="5"/>
      <c r="L91" s="5"/>
      <c r="M91" s="5"/>
      <c r="N91" s="5"/>
      <c r="O91" s="5">
        <v>16</v>
      </c>
      <c r="P91" s="5">
        <v>56</v>
      </c>
      <c r="Q91" s="5"/>
      <c r="R91" s="5">
        <v>7</v>
      </c>
      <c r="S91" s="5"/>
      <c r="T91" s="5"/>
      <c r="U91" s="5"/>
      <c r="V91" s="5"/>
      <c r="W91" s="5"/>
      <c r="X91" s="5"/>
      <c r="Y91" s="5"/>
      <c r="Z91" s="5">
        <v>31</v>
      </c>
      <c r="AA91" s="5"/>
      <c r="AB91" s="7"/>
      <c r="AC91" s="5"/>
      <c r="AD91" s="4"/>
    </row>
    <row r="92" spans="1:30">
      <c r="A92" s="101"/>
      <c r="B92" s="82"/>
      <c r="C92" s="2" t="s">
        <v>39</v>
      </c>
      <c r="D92" s="37">
        <v>78</v>
      </c>
      <c r="E92" s="38">
        <v>78</v>
      </c>
      <c r="F92" s="5"/>
      <c r="G92" s="5">
        <v>28</v>
      </c>
      <c r="H92" s="5"/>
      <c r="I92" s="5"/>
      <c r="J92" s="5"/>
      <c r="K92" s="5"/>
      <c r="L92" s="5"/>
      <c r="M92" s="5"/>
      <c r="N92" s="5"/>
      <c r="O92" s="5">
        <v>6</v>
      </c>
      <c r="P92" s="5"/>
      <c r="Q92" s="5"/>
      <c r="R92" s="5"/>
      <c r="S92" s="5"/>
      <c r="T92" s="5"/>
      <c r="U92" s="5"/>
      <c r="V92" s="5"/>
      <c r="W92" s="5"/>
      <c r="X92" s="5">
        <v>37</v>
      </c>
      <c r="Y92" s="5"/>
      <c r="Z92" s="5">
        <v>7</v>
      </c>
      <c r="AA92" s="5"/>
      <c r="AB92" s="7"/>
      <c r="AC92" s="5"/>
      <c r="AD92" s="4"/>
    </row>
    <row r="93" spans="1:30">
      <c r="A93" s="101"/>
      <c r="B93" s="82"/>
      <c r="C93" s="2" t="s">
        <v>35</v>
      </c>
      <c r="D93" s="37">
        <v>60</v>
      </c>
      <c r="E93" s="38">
        <v>60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>
        <v>53.5</v>
      </c>
      <c r="Q93" s="5"/>
      <c r="R93" s="5"/>
      <c r="S93" s="5"/>
      <c r="T93" s="5"/>
      <c r="U93" s="5">
        <v>6.5</v>
      </c>
      <c r="V93" s="5"/>
      <c r="W93" s="5"/>
      <c r="X93" s="5"/>
      <c r="Y93" s="5"/>
      <c r="Z93" s="5"/>
      <c r="AA93" s="5"/>
      <c r="AB93" s="7"/>
      <c r="AC93" s="5"/>
      <c r="AD93" s="4"/>
    </row>
    <row r="94" spans="1:30">
      <c r="A94" s="101"/>
      <c r="B94" s="82"/>
      <c r="C94" s="2" t="s">
        <v>38</v>
      </c>
      <c r="D94" s="37">
        <v>9.1</v>
      </c>
      <c r="E94" s="38">
        <v>9.1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>
        <v>9.1</v>
      </c>
      <c r="S94" s="5"/>
      <c r="T94" s="5"/>
      <c r="U94" s="5"/>
      <c r="V94" s="5"/>
      <c r="W94" s="5"/>
      <c r="X94" s="5"/>
      <c r="Y94" s="5"/>
      <c r="Z94" s="5"/>
      <c r="AA94" s="5"/>
      <c r="AB94" s="7"/>
      <c r="AC94" s="5"/>
      <c r="AD94" s="4"/>
    </row>
    <row r="95" spans="1:30">
      <c r="A95" s="101"/>
      <c r="B95" s="82"/>
      <c r="C95" s="2" t="s">
        <v>46</v>
      </c>
      <c r="D95" s="37">
        <v>30</v>
      </c>
      <c r="E95" s="38">
        <v>30</v>
      </c>
      <c r="F95" s="5"/>
      <c r="G95" s="5">
        <v>28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7"/>
      <c r="AC95" s="5"/>
      <c r="AD95" s="4">
        <v>2</v>
      </c>
    </row>
    <row r="96" spans="1:30">
      <c r="A96" s="101"/>
      <c r="B96" s="83"/>
      <c r="C96" s="2" t="s">
        <v>45</v>
      </c>
      <c r="D96" s="37">
        <v>30</v>
      </c>
      <c r="E96" s="38">
        <v>30</v>
      </c>
      <c r="F96" s="5"/>
      <c r="G96" s="5">
        <v>30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7"/>
      <c r="AC96" s="5"/>
      <c r="AD96" s="4"/>
    </row>
    <row r="97" spans="1:30" s="27" customFormat="1" ht="14" thickBot="1">
      <c r="A97" s="101"/>
      <c r="B97" s="95" t="s">
        <v>115</v>
      </c>
      <c r="C97" s="96"/>
      <c r="D97" s="49">
        <f>SUM(D89:D96)</f>
        <v>399.1</v>
      </c>
      <c r="E97" s="50">
        <v>401.1</v>
      </c>
      <c r="F97" s="51">
        <v>25</v>
      </c>
      <c r="G97" s="51">
        <v>86</v>
      </c>
      <c r="H97" s="51">
        <v>8.5</v>
      </c>
      <c r="I97" s="51"/>
      <c r="J97" s="51"/>
      <c r="K97" s="51"/>
      <c r="L97" s="51"/>
      <c r="M97" s="51"/>
      <c r="N97" s="51"/>
      <c r="O97" s="51">
        <v>22</v>
      </c>
      <c r="P97" s="51">
        <v>114.5</v>
      </c>
      <c r="Q97" s="51"/>
      <c r="R97" s="51">
        <v>61.6</v>
      </c>
      <c r="S97" s="51"/>
      <c r="T97" s="51"/>
      <c r="U97" s="51">
        <v>6.5</v>
      </c>
      <c r="V97" s="51"/>
      <c r="W97" s="51"/>
      <c r="X97" s="51">
        <v>37</v>
      </c>
      <c r="Y97" s="51"/>
      <c r="Z97" s="51">
        <v>38</v>
      </c>
      <c r="AA97" s="51"/>
      <c r="AB97" s="52"/>
      <c r="AC97" s="51"/>
      <c r="AD97" s="50">
        <v>2</v>
      </c>
    </row>
    <row r="98" spans="1:30">
      <c r="A98" s="101"/>
      <c r="B98" s="84" t="s">
        <v>86</v>
      </c>
      <c r="C98" s="21" t="s">
        <v>88</v>
      </c>
      <c r="D98" s="35">
        <v>54</v>
      </c>
      <c r="E98" s="36">
        <v>54</v>
      </c>
      <c r="F98" s="23"/>
      <c r="G98" s="23"/>
      <c r="H98" s="23"/>
      <c r="I98" s="23"/>
      <c r="J98" s="23">
        <v>10</v>
      </c>
      <c r="K98" s="23"/>
      <c r="L98" s="23"/>
      <c r="M98" s="23"/>
      <c r="N98" s="23">
        <v>6</v>
      </c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>
        <v>30.5</v>
      </c>
      <c r="Z98" s="23"/>
      <c r="AA98" s="23"/>
      <c r="AB98" s="22">
        <v>7.5</v>
      </c>
      <c r="AC98" s="23"/>
      <c r="AD98" s="34"/>
    </row>
    <row r="99" spans="1:30" s="27" customFormat="1" ht="14" thickBot="1">
      <c r="A99" s="101"/>
      <c r="B99" s="95" t="s">
        <v>120</v>
      </c>
      <c r="C99" s="96"/>
      <c r="D99" s="49">
        <f>SUM(D98)</f>
        <v>54</v>
      </c>
      <c r="E99" s="50">
        <v>54</v>
      </c>
      <c r="F99" s="51"/>
      <c r="G99" s="51"/>
      <c r="H99" s="51"/>
      <c r="I99" s="51"/>
      <c r="J99" s="51">
        <v>10</v>
      </c>
      <c r="K99" s="51"/>
      <c r="L99" s="51"/>
      <c r="M99" s="51"/>
      <c r="N99" s="51">
        <v>6</v>
      </c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>
        <v>30.5</v>
      </c>
      <c r="Z99" s="51"/>
      <c r="AA99" s="51"/>
      <c r="AB99" s="52">
        <v>7.5</v>
      </c>
      <c r="AC99" s="51"/>
      <c r="AD99" s="50"/>
    </row>
    <row r="100" spans="1:30">
      <c r="A100" s="102"/>
      <c r="B100" s="85" t="s">
        <v>56</v>
      </c>
      <c r="C100" s="3" t="s">
        <v>61</v>
      </c>
      <c r="D100" s="39">
        <v>48</v>
      </c>
      <c r="E100" s="40">
        <v>48</v>
      </c>
      <c r="F100" s="6"/>
      <c r="G100" s="6"/>
      <c r="H100" s="6"/>
      <c r="I100" s="6"/>
      <c r="J100" s="6"/>
      <c r="K100" s="6"/>
      <c r="L100" s="6">
        <v>3</v>
      </c>
      <c r="M100" s="6"/>
      <c r="N100" s="6">
        <v>6</v>
      </c>
      <c r="O100" s="6"/>
      <c r="P100" s="6"/>
      <c r="Q100" s="6">
        <v>3</v>
      </c>
      <c r="R100" s="6"/>
      <c r="S100" s="6"/>
      <c r="T100" s="6"/>
      <c r="U100" s="6"/>
      <c r="V100" s="6"/>
      <c r="W100" s="6"/>
      <c r="X100" s="6"/>
      <c r="Y100" s="6"/>
      <c r="Z100" s="6">
        <v>36</v>
      </c>
      <c r="AA100" s="6"/>
      <c r="AB100" s="8"/>
      <c r="AC100" s="6"/>
      <c r="AD100" s="18"/>
    </row>
    <row r="101" spans="1:30" s="27" customFormat="1" ht="14" thickBot="1">
      <c r="A101" s="102"/>
      <c r="B101" s="97" t="s">
        <v>117</v>
      </c>
      <c r="C101" s="97"/>
      <c r="D101" s="53">
        <f>SUM(D100)</f>
        <v>48</v>
      </c>
      <c r="E101" s="54">
        <v>48</v>
      </c>
      <c r="F101" s="55"/>
      <c r="G101" s="55"/>
      <c r="H101" s="55"/>
      <c r="I101" s="55"/>
      <c r="J101" s="55"/>
      <c r="K101" s="55"/>
      <c r="L101" s="55">
        <v>3</v>
      </c>
      <c r="M101" s="55"/>
      <c r="N101" s="55">
        <v>6</v>
      </c>
      <c r="O101" s="55"/>
      <c r="P101" s="55"/>
      <c r="Q101" s="55">
        <v>3</v>
      </c>
      <c r="R101" s="55"/>
      <c r="S101" s="55"/>
      <c r="T101" s="55"/>
      <c r="U101" s="55"/>
      <c r="V101" s="55"/>
      <c r="W101" s="55"/>
      <c r="X101" s="55"/>
      <c r="Y101" s="55"/>
      <c r="Z101" s="55">
        <v>36</v>
      </c>
      <c r="AA101" s="55"/>
      <c r="AB101" s="56"/>
      <c r="AC101" s="55"/>
      <c r="AD101" s="54"/>
    </row>
    <row r="102" spans="1:30">
      <c r="A102" s="101"/>
      <c r="B102" s="81" t="s">
        <v>110</v>
      </c>
      <c r="C102" s="21" t="s">
        <v>113</v>
      </c>
      <c r="D102" s="35">
        <v>63</v>
      </c>
      <c r="E102" s="36">
        <v>66</v>
      </c>
      <c r="F102" s="23"/>
      <c r="G102" s="23"/>
      <c r="H102" s="23"/>
      <c r="I102" s="23"/>
      <c r="J102" s="23"/>
      <c r="K102" s="23"/>
      <c r="L102" s="23">
        <v>3</v>
      </c>
      <c r="M102" s="23"/>
      <c r="N102" s="23">
        <v>12</v>
      </c>
      <c r="O102" s="23"/>
      <c r="P102" s="23"/>
      <c r="Q102" s="23"/>
      <c r="R102" s="23"/>
      <c r="S102" s="23"/>
      <c r="T102" s="23"/>
      <c r="U102" s="23"/>
      <c r="V102" s="23">
        <v>16</v>
      </c>
      <c r="W102" s="23">
        <v>3</v>
      </c>
      <c r="X102" s="23"/>
      <c r="Y102" s="23"/>
      <c r="Z102" s="23">
        <v>32</v>
      </c>
      <c r="AA102" s="23"/>
      <c r="AB102" s="22"/>
      <c r="AC102" s="23"/>
      <c r="AD102" s="34"/>
    </row>
    <row r="103" spans="1:30">
      <c r="A103" s="101"/>
      <c r="B103" s="82"/>
      <c r="C103" s="2" t="s">
        <v>112</v>
      </c>
      <c r="D103" s="37">
        <v>57.5</v>
      </c>
      <c r="E103" s="38">
        <v>57.5</v>
      </c>
      <c r="F103" s="5"/>
      <c r="G103" s="5"/>
      <c r="H103" s="5"/>
      <c r="I103" s="5"/>
      <c r="J103" s="5"/>
      <c r="K103" s="5"/>
      <c r="L103" s="5"/>
      <c r="M103" s="5">
        <v>3</v>
      </c>
      <c r="N103" s="5">
        <v>9</v>
      </c>
      <c r="O103" s="5"/>
      <c r="P103" s="5"/>
      <c r="Q103" s="5"/>
      <c r="R103" s="5"/>
      <c r="S103" s="5"/>
      <c r="T103" s="5"/>
      <c r="U103" s="5"/>
      <c r="V103" s="5">
        <v>7</v>
      </c>
      <c r="W103" s="5">
        <v>31</v>
      </c>
      <c r="X103" s="5"/>
      <c r="Y103" s="5"/>
      <c r="Z103" s="5">
        <v>7.5</v>
      </c>
      <c r="AA103" s="5"/>
      <c r="AB103" s="7"/>
      <c r="AC103" s="5"/>
      <c r="AD103" s="4"/>
    </row>
    <row r="104" spans="1:30">
      <c r="A104" s="101"/>
      <c r="B104" s="83"/>
      <c r="C104" s="2" t="s">
        <v>136</v>
      </c>
      <c r="D104" s="37">
        <v>56</v>
      </c>
      <c r="E104" s="38">
        <v>56</v>
      </c>
      <c r="F104" s="5"/>
      <c r="G104" s="5"/>
      <c r="H104" s="5"/>
      <c r="I104" s="5"/>
      <c r="J104" s="5"/>
      <c r="K104" s="5"/>
      <c r="L104" s="5">
        <v>3</v>
      </c>
      <c r="M104" s="5"/>
      <c r="N104" s="5">
        <v>6</v>
      </c>
      <c r="O104" s="5"/>
      <c r="P104" s="5"/>
      <c r="Q104" s="5"/>
      <c r="R104" s="5"/>
      <c r="S104" s="5"/>
      <c r="T104" s="5"/>
      <c r="U104" s="5"/>
      <c r="V104" s="5">
        <v>3</v>
      </c>
      <c r="W104" s="5">
        <v>3</v>
      </c>
      <c r="X104" s="5"/>
      <c r="Y104" s="5"/>
      <c r="Z104" s="5">
        <v>41</v>
      </c>
      <c r="AA104" s="5"/>
      <c r="AB104" s="7"/>
      <c r="AC104" s="5"/>
      <c r="AD104" s="4"/>
    </row>
    <row r="105" spans="1:30" s="27" customFormat="1" ht="14" thickBot="1">
      <c r="A105" s="101"/>
      <c r="B105" s="95" t="s">
        <v>123</v>
      </c>
      <c r="C105" s="96"/>
      <c r="D105" s="49">
        <f>SUM(D102:D104)</f>
        <v>176.5</v>
      </c>
      <c r="E105" s="50">
        <v>179.5</v>
      </c>
      <c r="F105" s="51"/>
      <c r="G105" s="51"/>
      <c r="H105" s="51"/>
      <c r="I105" s="51"/>
      <c r="J105" s="51"/>
      <c r="K105" s="51"/>
      <c r="L105" s="51">
        <v>6</v>
      </c>
      <c r="M105" s="51">
        <v>3</v>
      </c>
      <c r="N105" s="51">
        <v>27</v>
      </c>
      <c r="O105" s="51"/>
      <c r="P105" s="51"/>
      <c r="Q105" s="51"/>
      <c r="R105" s="51"/>
      <c r="S105" s="51"/>
      <c r="T105" s="51"/>
      <c r="U105" s="51"/>
      <c r="V105" s="51">
        <v>26</v>
      </c>
      <c r="W105" s="51">
        <v>37</v>
      </c>
      <c r="X105" s="51"/>
      <c r="Y105" s="51"/>
      <c r="Z105" s="51">
        <v>80.5</v>
      </c>
      <c r="AA105" s="51"/>
      <c r="AB105" s="52"/>
      <c r="AC105" s="51"/>
      <c r="AD105" s="50"/>
    </row>
    <row r="106" spans="1:30" s="28" customFormat="1" ht="27" customHeight="1" thickBot="1">
      <c r="A106" s="103"/>
      <c r="B106" s="93" t="s">
        <v>132</v>
      </c>
      <c r="C106" s="94"/>
      <c r="D106" s="66">
        <f>(D105+D80+D99+D69+D88+D101+D84+D97)</f>
        <v>1869.4</v>
      </c>
      <c r="E106" s="67">
        <v>1886.1000000000001</v>
      </c>
      <c r="F106" s="68">
        <v>25</v>
      </c>
      <c r="G106" s="68">
        <v>86</v>
      </c>
      <c r="H106" s="68">
        <v>62.1</v>
      </c>
      <c r="I106" s="68">
        <v>56.8</v>
      </c>
      <c r="J106" s="68">
        <v>38.1</v>
      </c>
      <c r="K106" s="68">
        <v>96.35</v>
      </c>
      <c r="L106" s="68">
        <v>108.6</v>
      </c>
      <c r="M106" s="68">
        <v>71.5</v>
      </c>
      <c r="N106" s="68">
        <v>44.5</v>
      </c>
      <c r="O106" s="68">
        <v>22</v>
      </c>
      <c r="P106" s="68">
        <v>115.3</v>
      </c>
      <c r="Q106" s="68">
        <v>8</v>
      </c>
      <c r="R106" s="68">
        <v>61.6</v>
      </c>
      <c r="S106" s="68">
        <v>55.35</v>
      </c>
      <c r="T106" s="68">
        <v>137.80000000000001</v>
      </c>
      <c r="U106" s="68">
        <v>24.6</v>
      </c>
      <c r="V106" s="68">
        <v>56.2</v>
      </c>
      <c r="W106" s="68">
        <v>135.80000000000001</v>
      </c>
      <c r="X106" s="68">
        <v>41.5</v>
      </c>
      <c r="Y106" s="68">
        <v>35.5</v>
      </c>
      <c r="Z106" s="68">
        <v>178.9</v>
      </c>
      <c r="AA106" s="68">
        <v>103.3</v>
      </c>
      <c r="AB106" s="69">
        <v>191.8</v>
      </c>
      <c r="AC106" s="68">
        <v>74</v>
      </c>
      <c r="AD106" s="70">
        <v>55.5</v>
      </c>
    </row>
    <row r="107" spans="1:30" s="27" customFormat="1" ht="36" customHeight="1" thickTop="1" thickBot="1">
      <c r="A107" s="88" t="s">
        <v>134</v>
      </c>
      <c r="B107" s="89"/>
      <c r="C107" s="90"/>
      <c r="D107" s="63">
        <f>(D60+D106)</f>
        <v>16861.400000000001</v>
      </c>
      <c r="E107" s="64">
        <v>16877.59</v>
      </c>
      <c r="F107" s="65">
        <f>+F106+F60</f>
        <v>436</v>
      </c>
      <c r="G107" s="65">
        <f t="shared" ref="G107:AD107" si="0">+G106+G60</f>
        <v>345.9</v>
      </c>
      <c r="H107" s="65">
        <f t="shared" si="0"/>
        <v>802.7700000000001</v>
      </c>
      <c r="I107" s="65">
        <f t="shared" si="0"/>
        <v>592.52999999999986</v>
      </c>
      <c r="J107" s="65">
        <f t="shared" si="0"/>
        <v>1438.2</v>
      </c>
      <c r="K107" s="65">
        <f t="shared" si="0"/>
        <v>899.3</v>
      </c>
      <c r="L107" s="65">
        <f t="shared" si="0"/>
        <v>676.4</v>
      </c>
      <c r="M107" s="65">
        <f t="shared" si="0"/>
        <v>979.25</v>
      </c>
      <c r="N107" s="65">
        <f t="shared" si="0"/>
        <v>987.55</v>
      </c>
      <c r="O107" s="65">
        <f t="shared" si="0"/>
        <v>352</v>
      </c>
      <c r="P107" s="65">
        <f t="shared" si="0"/>
        <v>560.78</v>
      </c>
      <c r="Q107" s="65">
        <f t="shared" si="0"/>
        <v>428.5</v>
      </c>
      <c r="R107" s="65">
        <f t="shared" si="0"/>
        <v>760.04</v>
      </c>
      <c r="S107" s="65">
        <f t="shared" si="0"/>
        <v>253.35</v>
      </c>
      <c r="T107" s="65">
        <f t="shared" si="0"/>
        <v>1050.45</v>
      </c>
      <c r="U107" s="65">
        <f t="shared" si="0"/>
        <v>304.43000000000006</v>
      </c>
      <c r="V107" s="65">
        <f t="shared" si="0"/>
        <v>370.65</v>
      </c>
      <c r="W107" s="65">
        <f t="shared" si="0"/>
        <v>713.2</v>
      </c>
      <c r="X107" s="65">
        <f t="shared" si="0"/>
        <v>769.15000000000009</v>
      </c>
      <c r="Y107" s="65">
        <f t="shared" si="0"/>
        <v>985.49999999999909</v>
      </c>
      <c r="Z107" s="65">
        <f t="shared" si="0"/>
        <v>654</v>
      </c>
      <c r="AA107" s="65">
        <f t="shared" si="0"/>
        <v>1099.5</v>
      </c>
      <c r="AB107" s="65">
        <f t="shared" si="0"/>
        <v>845.08999999999969</v>
      </c>
      <c r="AC107" s="65">
        <f t="shared" si="0"/>
        <v>517.54999999999995</v>
      </c>
      <c r="AD107" s="64">
        <f t="shared" si="0"/>
        <v>55.5</v>
      </c>
    </row>
    <row r="108" spans="1:30" ht="14" thickTop="1"/>
    <row r="109" spans="1:30"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</sheetData>
  <mergeCells count="24">
    <mergeCell ref="D3:E3"/>
    <mergeCell ref="F3:AD3"/>
    <mergeCell ref="B12:C12"/>
    <mergeCell ref="B21:C21"/>
    <mergeCell ref="B27:C27"/>
    <mergeCell ref="B49:C49"/>
    <mergeCell ref="B54:C54"/>
    <mergeCell ref="B57:C57"/>
    <mergeCell ref="B59:C59"/>
    <mergeCell ref="B69:C69"/>
    <mergeCell ref="A107:C107"/>
    <mergeCell ref="B60:C60"/>
    <mergeCell ref="B106:C106"/>
    <mergeCell ref="B84:C84"/>
    <mergeCell ref="B88:C88"/>
    <mergeCell ref="B97:C97"/>
    <mergeCell ref="B99:C99"/>
    <mergeCell ref="B101:C101"/>
    <mergeCell ref="B105:C105"/>
    <mergeCell ref="B80:C80"/>
    <mergeCell ref="A61:A106"/>
    <mergeCell ref="A5:A60"/>
    <mergeCell ref="B33:C33"/>
    <mergeCell ref="B47:C47"/>
  </mergeCells>
  <pageMargins left="0.31496062992125984" right="0.11811023622047245" top="0.15748031496062992" bottom="0" header="0.31496062992125984" footer="0.31496062992125984"/>
  <pageSetup paperSize="8" scale="52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PD graus i màsters CG maig PGP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Bramon</dc:creator>
  <cp:lastModifiedBy>Francesc Roca</cp:lastModifiedBy>
  <cp:lastPrinted>2017-05-17T13:24:04Z</cp:lastPrinted>
  <dcterms:created xsi:type="dcterms:W3CDTF">2014-02-27T16:02:23Z</dcterms:created>
  <dcterms:modified xsi:type="dcterms:W3CDTF">2017-05-17T14:21:45Z</dcterms:modified>
</cp:coreProperties>
</file>